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alint\Desktop\EVIDENȚĂ ACORDURI CADRU\"/>
    </mc:Choice>
  </mc:AlternateContent>
  <xr:revisionPtr revIDLastSave="0" documentId="13_ncr:1_{C2886EA1-2782-45CC-A844-E66F8AF657AB}" xr6:coauthVersionLast="47" xr6:coauthVersionMax="47" xr10:uidLastSave="{00000000-0000-0000-0000-000000000000}"/>
  <bookViews>
    <workbookView xWindow="-108" yWindow="-108" windowWidth="23256" windowHeight="12576" firstSheet="2" activeTab="3" xr2:uid="{5EC748A8-552C-48D6-A6F5-FA57429C0831}"/>
  </bookViews>
  <sheets>
    <sheet name="PARAPETE METALICE" sheetId="12" r:id="rId1"/>
    <sheet name="AC Strturi bituminoase subțiri" sheetId="1" r:id="rId2"/>
    <sheet name="AC ESTETICĂ" sheetId="2" r:id="rId3"/>
    <sheet name="AC Intretineri" sheetId="3" r:id="rId4"/>
    <sheet name="AC Reparatii revizii" sheetId="4" r:id="rId5"/>
    <sheet name="AC Cartuse Birotica" sheetId="5" r:id="rId6"/>
    <sheet name="AC Lapte Corn Mar" sheetId="6" r:id="rId7"/>
    <sheet name="AC ZĂPADĂ" sheetId="7" r:id="rId8"/>
    <sheet name="AC PIETRUITE" sheetId="8" r:id="rId9"/>
    <sheet name="COVOARE BITUMINOASE" sheetId="9" r:id="rId10"/>
    <sheet name="ASIGURAREA SCURGERII APELOR" sheetId="11" r:id="rId11"/>
    <sheet name="TRATAMENTE BITUMINOASE SIMPLE" sheetId="14" r:id="rId12"/>
    <sheet name="ÎNTREȚINERI ASFALTATE ARAD" sheetId="15" r:id="rId13"/>
    <sheet name="ACOSTAMENTE" sheetId="16" r:id="rId14"/>
  </sheets>
  <definedNames>
    <definedName name="_Hlk11403421" localSheetId="2">'AC ESTETICĂ'!$C$4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5" i="3" l="1"/>
  <c r="E144" i="3"/>
  <c r="C169" i="7"/>
  <c r="G169" i="7"/>
  <c r="E169" i="7"/>
  <c r="C134" i="7"/>
  <c r="G134" i="7"/>
  <c r="E134" i="7"/>
  <c r="C99" i="7"/>
  <c r="G99" i="7"/>
  <c r="E99" i="7"/>
  <c r="C65" i="7"/>
  <c r="G65" i="7"/>
  <c r="E65" i="7"/>
  <c r="C31" i="7"/>
  <c r="G31" i="7"/>
  <c r="E31" i="7"/>
  <c r="E182" i="3"/>
  <c r="E67" i="3"/>
  <c r="E9" i="2"/>
  <c r="E7" i="14"/>
  <c r="E11" i="4"/>
  <c r="E84" i="4"/>
  <c r="G4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Silvia Balint</author>
  </authors>
  <commentList>
    <comment ref="B39" authorId="0" shapeId="0" xr:uid="{978324EF-3FBD-40EA-8FD5-32280FD5F764}">
      <text>
        <r>
          <rPr>
            <b/>
            <sz val="9"/>
            <color indexed="81"/>
            <rFont val="Tahoma"/>
            <family val="2"/>
            <charset val="238"/>
          </rPr>
          <t>Silvia Balint: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<sst xmlns="http://schemas.openxmlformats.org/spreadsheetml/2006/main" count="617" uniqueCount="286">
  <si>
    <t>Valoare MAXIMĂ</t>
  </si>
  <si>
    <t>Ctr. Subs nr.</t>
  </si>
  <si>
    <t>Valoare ctr. Subs</t>
  </si>
  <si>
    <t>Act Adițonal nr.</t>
  </si>
  <si>
    <t xml:space="preserve">Valoare modificare </t>
  </si>
  <si>
    <t>Valoare MINIMĂ</t>
  </si>
  <si>
    <t>Descriere modificare</t>
  </si>
  <si>
    <t>Denumire procedură/lot</t>
  </si>
  <si>
    <t>Acord cadru nr./durată</t>
  </si>
  <si>
    <t>TOTAL</t>
  </si>
  <si>
    <t>171/01.11.2022/36 de luni</t>
  </si>
  <si>
    <t>Valoare MINIMĂ fără TVA</t>
  </si>
  <si>
    <t>Valoare MAXIMĂ fără TVA</t>
  </si>
  <si>
    <t>113/20.06.2019/48 luni</t>
  </si>
  <si>
    <t>118/28.06.2019</t>
  </si>
  <si>
    <t>Valoare ctr. Subs fără TVA</t>
  </si>
  <si>
    <t>1/18.02.2020</t>
  </si>
  <si>
    <t>AA 1/30.10.2020</t>
  </si>
  <si>
    <t>366.503,52</t>
  </si>
  <si>
    <t>Renunțare tăiere vegetație ca urmare a diminuării suprafeței de cosit</t>
  </si>
  <si>
    <t>2/03.02.2021</t>
  </si>
  <si>
    <t>6/09.02.2022</t>
  </si>
  <si>
    <t>AA 1/17.06.2022</t>
  </si>
  <si>
    <t>733.558,37</t>
  </si>
  <si>
    <t>Ajustare conform prevederilor OUG 47/2022</t>
  </si>
  <si>
    <t>AA2/07.10.2022</t>
  </si>
  <si>
    <t>736.004,39</t>
  </si>
  <si>
    <t>Preț final conf. Art. 4 alin (6) OUG 47/2022</t>
  </si>
  <si>
    <t>146/28.08.2019/48 luni</t>
  </si>
  <si>
    <t>2.457.321,57</t>
  </si>
  <si>
    <t>147/28.08.2019/48 luni</t>
  </si>
  <si>
    <t>2.167.501,28</t>
  </si>
  <si>
    <t>148/28.08.2019/48 luni</t>
  </si>
  <si>
    <t>2.022.747,98</t>
  </si>
  <si>
    <t>149/28.08.2019/48 luni</t>
  </si>
  <si>
    <t>1.807.273,28</t>
  </si>
  <si>
    <t>150/28.08.2019/48 luni</t>
  </si>
  <si>
    <t>2.145.382,11</t>
  </si>
  <si>
    <t>196/03.10.2019</t>
  </si>
  <si>
    <t>185/29.10.2020</t>
  </si>
  <si>
    <t>AA 1/29.10.2020</t>
  </si>
  <si>
    <t>Ajustare formulă sare</t>
  </si>
  <si>
    <t>153/05.10.2021</t>
  </si>
  <si>
    <t>AA 1/24.10.2021</t>
  </si>
  <si>
    <t>165/14.10.2022</t>
  </si>
  <si>
    <t>AA 1/21.11.2022</t>
  </si>
  <si>
    <t>197/03.10.2019</t>
  </si>
  <si>
    <t>186/29.10.2020</t>
  </si>
  <si>
    <t>AA 1/17.11.2020</t>
  </si>
  <si>
    <t>154/05.10.2021</t>
  </si>
  <si>
    <t>AA 1/14.10.2021</t>
  </si>
  <si>
    <t>166/14.10.2022</t>
  </si>
  <si>
    <t>198/03.10.2019</t>
  </si>
  <si>
    <t>187/29.10.2020</t>
  </si>
  <si>
    <t>155/05.10.2021</t>
  </si>
  <si>
    <t>AA 2/07.02.2022</t>
  </si>
  <si>
    <t>Suplimentare meterial</t>
  </si>
  <si>
    <t>AA 3/21.03.2022</t>
  </si>
  <si>
    <t>Ajustare sare supliment</t>
  </si>
  <si>
    <t>167/14.10.2022</t>
  </si>
  <si>
    <t>199/03.10.2019</t>
  </si>
  <si>
    <t>188/29.10.2020</t>
  </si>
  <si>
    <t>156/05.10.2021</t>
  </si>
  <si>
    <t>168/14.10.2022</t>
  </si>
  <si>
    <t>200/03.10.2019</t>
  </si>
  <si>
    <t>189/29.10.2020</t>
  </si>
  <si>
    <t>157/05.10.2021</t>
  </si>
  <si>
    <t>169/14.10.2022</t>
  </si>
  <si>
    <r>
      <t xml:space="preserve">122/11.07.2019/48 luni </t>
    </r>
    <r>
      <rPr>
        <b/>
        <sz val="10"/>
        <color rgb="FFFF0000"/>
        <rFont val="Times New Roman"/>
        <family val="1"/>
        <charset val="238"/>
      </rPr>
      <t>pentru CJA</t>
    </r>
  </si>
  <si>
    <r>
      <t xml:space="preserve">123/11.07.2019/48 luni </t>
    </r>
    <r>
      <rPr>
        <b/>
        <sz val="10"/>
        <color rgb="FFFF0000"/>
        <rFont val="Times New Roman"/>
        <family val="1"/>
        <charset val="238"/>
      </rPr>
      <t>pentru ISU</t>
    </r>
  </si>
  <si>
    <r>
      <t xml:space="preserve">124/11.07.2019/48 luni </t>
    </r>
    <r>
      <rPr>
        <b/>
        <sz val="10"/>
        <color rgb="FFFF0000"/>
        <rFont val="Times New Roman"/>
        <family val="1"/>
        <charset val="238"/>
      </rPr>
      <t>pentru CMJ</t>
    </r>
  </si>
  <si>
    <t>130/30.07.2019</t>
  </si>
  <si>
    <t>131/01.08.2019</t>
  </si>
  <si>
    <t>157/04.09.2019</t>
  </si>
  <si>
    <t>259/20.12.2022</t>
  </si>
  <si>
    <t>268/20.12.2022</t>
  </si>
  <si>
    <t>39/15.04.2020</t>
  </si>
  <si>
    <t>44/15.04.2020</t>
  </si>
  <si>
    <t>219/09.12.2020</t>
  </si>
  <si>
    <t>220/09.12.2020</t>
  </si>
  <si>
    <t>221/09.12.2020</t>
  </si>
  <si>
    <t>37/14.04.2021</t>
  </si>
  <si>
    <t>51/28.04.2022</t>
  </si>
  <si>
    <t>AA1/15.09.2021</t>
  </si>
  <si>
    <t xml:space="preserve">Ajustare valoare </t>
  </si>
  <si>
    <t>173/10.12.2021</t>
  </si>
  <si>
    <t>175/10.12.2021</t>
  </si>
  <si>
    <t>177/10.12.2021</t>
  </si>
  <si>
    <t>53/20.04.2022</t>
  </si>
  <si>
    <t>69/27.04.2022</t>
  </si>
  <si>
    <t>78/28.04.2022</t>
  </si>
  <si>
    <t>115/27.06.2022/2 ani</t>
  </si>
  <si>
    <t>175.927,80</t>
  </si>
  <si>
    <t>1.284.022,34</t>
  </si>
  <si>
    <t>AA1/19.07.2022</t>
  </si>
  <si>
    <t>Corectare cantități conform ofertei</t>
  </si>
  <si>
    <t>144/16.09.2022</t>
  </si>
  <si>
    <t>277.036,08</t>
  </si>
  <si>
    <t>CARTUȘE</t>
  </si>
  <si>
    <t>BIROTICĂ</t>
  </si>
  <si>
    <t>477.800,00</t>
  </si>
  <si>
    <t>469.680,00</t>
  </si>
  <si>
    <t>11/22.02.2021/24 LUNI</t>
  </si>
  <si>
    <t>12/22.02.2021/24 LUN</t>
  </si>
  <si>
    <t>109.400,00</t>
  </si>
  <si>
    <t>84.919,05</t>
  </si>
  <si>
    <t>25/26.03.2021</t>
  </si>
  <si>
    <t>39.140,00</t>
  </si>
  <si>
    <t>27/26.03.2021</t>
  </si>
  <si>
    <t>7.076,60</t>
  </si>
  <si>
    <t>62/29.04.2021</t>
  </si>
  <si>
    <t>35.667,39</t>
  </si>
  <si>
    <t>63/29.04.2021</t>
  </si>
  <si>
    <t>163.482,24</t>
  </si>
  <si>
    <t>179/10.12.2021</t>
  </si>
  <si>
    <t>17.591,34</t>
  </si>
  <si>
    <t>180/10.12.2021</t>
  </si>
  <si>
    <t>81.511,34</t>
  </si>
  <si>
    <t>83/29.04.2022</t>
  </si>
  <si>
    <t>183.193,27</t>
  </si>
  <si>
    <t>84/29.04.2022</t>
  </si>
  <si>
    <t>29.315,11</t>
  </si>
  <si>
    <t>PANIFICAȚIE</t>
  </si>
  <si>
    <t>LACTATE</t>
  </si>
  <si>
    <t>MERE</t>
  </si>
  <si>
    <t>178/26.10.2020/36 LUNI</t>
  </si>
  <si>
    <t>11.229.400,00</t>
  </si>
  <si>
    <t>AA 1/12.02.2022</t>
  </si>
  <si>
    <t>Modificare valoare preț unitar conform legii</t>
  </si>
  <si>
    <t>179/26.10.2022/36 LUN</t>
  </si>
  <si>
    <t>10.365.600,00</t>
  </si>
  <si>
    <t>AA 1/12.09.2022</t>
  </si>
  <si>
    <t>AA 2/01.11.2022</t>
  </si>
  <si>
    <t>Modificare sediu</t>
  </si>
  <si>
    <t>4.750.900,00</t>
  </si>
  <si>
    <t>191/30.10.2020/36 LUN</t>
  </si>
  <si>
    <t>225/17.12.2020</t>
  </si>
  <si>
    <t>876.854,00</t>
  </si>
  <si>
    <t>AA 1/02.04.2021</t>
  </si>
  <si>
    <t>Modificare conform legii pe COVID 19</t>
  </si>
  <si>
    <t>AA 2/28.04.2021</t>
  </si>
  <si>
    <t>Modificare introducere legislație</t>
  </si>
  <si>
    <t>226/18.02.2020</t>
  </si>
  <si>
    <t>2.010.387,08</t>
  </si>
  <si>
    <t>228/18.12.2020</t>
  </si>
  <si>
    <t>1.913.136,00</t>
  </si>
  <si>
    <t>AA 1/06.04.2021</t>
  </si>
  <si>
    <t>AA 2/028.04.2021</t>
  </si>
  <si>
    <t>142/17.09.2021</t>
  </si>
  <si>
    <t>3.544.084,44</t>
  </si>
  <si>
    <t>143/17.09.2021</t>
  </si>
  <si>
    <t>1.578.337,20</t>
  </si>
  <si>
    <t>145/20.09.2021</t>
  </si>
  <si>
    <t>3.379.873,60</t>
  </si>
  <si>
    <t>152/29.09.2022</t>
  </si>
  <si>
    <t>3.888,782,04</t>
  </si>
  <si>
    <t>153/29.09.2022</t>
  </si>
  <si>
    <t>3.658.683,60</t>
  </si>
  <si>
    <t>154/29.09.2022</t>
  </si>
  <si>
    <t>1.692.387,84</t>
  </si>
  <si>
    <t>ARAD</t>
  </si>
  <si>
    <t>2.254.482,84</t>
  </si>
  <si>
    <t>3.946.241,85</t>
  </si>
  <si>
    <t>178/26.10.2018</t>
  </si>
  <si>
    <t>165/10.10.2018/4 ANI</t>
  </si>
  <si>
    <t>4/05.03.2019</t>
  </si>
  <si>
    <t>166.948,00</t>
  </si>
  <si>
    <t>39/24.04.2019</t>
  </si>
  <si>
    <t>520.616,70</t>
  </si>
  <si>
    <t>134/07.09.2019</t>
  </si>
  <si>
    <t>534.345,55</t>
  </si>
  <si>
    <t>209/15.10.2019</t>
  </si>
  <si>
    <t>300.586,08</t>
  </si>
  <si>
    <t>6/12.03.2020</t>
  </si>
  <si>
    <t>502.402,10</t>
  </si>
  <si>
    <t>AA 1/28.07.2020</t>
  </si>
  <si>
    <t>163.271,35</t>
  </si>
  <si>
    <t xml:space="preserve">Renunțarea la anumite cantități de lucrări </t>
  </si>
  <si>
    <t>140/31.07.2020</t>
  </si>
  <si>
    <t>306.295,27</t>
  </si>
  <si>
    <t>AA 1/03.11.2020</t>
  </si>
  <si>
    <t>84.995,13</t>
  </si>
  <si>
    <t>31/06.04.2021</t>
  </si>
  <si>
    <t>335.895,51</t>
  </si>
  <si>
    <t>113/02.08.2021</t>
  </si>
  <si>
    <t>503.408,44</t>
  </si>
  <si>
    <t>35/30.03.2022</t>
  </si>
  <si>
    <t>1.184.763,93</t>
  </si>
  <si>
    <t>AA 1/15.06.2022</t>
  </si>
  <si>
    <t>1.591.462,74</t>
  </si>
  <si>
    <t>Aplicare OUG 47/2022</t>
  </si>
  <si>
    <t>AA 2/24.10.2022</t>
  </si>
  <si>
    <t>1.652.380,71</t>
  </si>
  <si>
    <t>Regularizare valoare contract subs. Pe OUG 47/2022</t>
  </si>
  <si>
    <t>CRIȘ</t>
  </si>
  <si>
    <t>1.072.197,74</t>
  </si>
  <si>
    <t>INEU</t>
  </si>
  <si>
    <t>AA 1/09.06.2022</t>
  </si>
  <si>
    <t>Corectare denumire act adițional</t>
  </si>
  <si>
    <t>Introducere formulă ajustare pe OUG 47/2022</t>
  </si>
  <si>
    <t>AA 1/10.06.2022</t>
  </si>
  <si>
    <t>SEBIȘ</t>
  </si>
  <si>
    <t>13.840.149,13</t>
  </si>
  <si>
    <t>AA 2/10.06.2022</t>
  </si>
  <si>
    <t>110/09.06.2022</t>
  </si>
  <si>
    <t>AA 2/23.06.2022</t>
  </si>
  <si>
    <t xml:space="preserve">AA 3/07.10.2022 </t>
  </si>
  <si>
    <t>Regularizarea pe OUG 47/2022</t>
  </si>
  <si>
    <t>111/09.06.2022</t>
  </si>
  <si>
    <t>AA 1/23.06.2022</t>
  </si>
  <si>
    <t>AA 2/07.10.2022</t>
  </si>
  <si>
    <t>112/09.06.2022</t>
  </si>
  <si>
    <t>Îndreptare eroare materială</t>
  </si>
  <si>
    <t>AA 3/07.10.2022</t>
  </si>
  <si>
    <t>135/17.08.2022</t>
  </si>
  <si>
    <t>AA 1/05.09.2022</t>
  </si>
  <si>
    <t>Ajustare preț conform formulei pe OUG 47/2022</t>
  </si>
  <si>
    <t>136/17.08.2022</t>
  </si>
  <si>
    <t>160/10.10.2022</t>
  </si>
  <si>
    <t>AA 1/18.11.2022</t>
  </si>
  <si>
    <t>161/10.10.2022</t>
  </si>
  <si>
    <t>162/10.10.2022</t>
  </si>
  <si>
    <t>LIPOVA</t>
  </si>
  <si>
    <t>2.015.495,26</t>
  </si>
  <si>
    <t>6.034.230,89</t>
  </si>
  <si>
    <t>36/09.04.2020/4 ANI</t>
  </si>
  <si>
    <t>AA 1/14.06.2022</t>
  </si>
  <si>
    <t>65/24.04.2020</t>
  </si>
  <si>
    <t>AA 1/31.07.2020</t>
  </si>
  <si>
    <t>Prelungire durată execuție</t>
  </si>
  <si>
    <t>34/07.04.2021</t>
  </si>
  <si>
    <t>141/15.09.2021</t>
  </si>
  <si>
    <t>33/29.03.2022</t>
  </si>
  <si>
    <t>AA 1/16.06.2022</t>
  </si>
  <si>
    <t>137/17.08.2022</t>
  </si>
  <si>
    <t>AA 1/24.11.2022</t>
  </si>
  <si>
    <t>AA1/01.11.2022</t>
  </si>
  <si>
    <t>Corectare adresă</t>
  </si>
  <si>
    <t>AA 2/05.12.2022</t>
  </si>
  <si>
    <t>4.105.856,04</t>
  </si>
  <si>
    <t>Modificare val unitară pe Hot 1383/16.11.2022</t>
  </si>
  <si>
    <t>AA 3/05.12.2022</t>
  </si>
  <si>
    <t>197/29.12.2022</t>
  </si>
  <si>
    <t>198/29.12.2022</t>
  </si>
  <si>
    <t>201/30.12.2022</t>
  </si>
  <si>
    <t>202/30.12.2022</t>
  </si>
  <si>
    <t>64.426,85</t>
  </si>
  <si>
    <t>203/30.12.2022</t>
  </si>
  <si>
    <t>8.971,94</t>
  </si>
  <si>
    <t>4/06.02.2023</t>
  </si>
  <si>
    <t>32.360,06</t>
  </si>
  <si>
    <t>8/08.03.2023/36 luni</t>
  </si>
  <si>
    <t>8.858.573,16</t>
  </si>
  <si>
    <t>89.909.641,49</t>
  </si>
  <si>
    <t>9/13.03.2023/36 luni</t>
  </si>
  <si>
    <t>18/04.04.2023</t>
  </si>
  <si>
    <t>19/04.04.2023</t>
  </si>
  <si>
    <t>20/04.04.2023</t>
  </si>
  <si>
    <t>21/04.04.2023</t>
  </si>
  <si>
    <t>28/18.04.2023</t>
  </si>
  <si>
    <t>25/10.04.2023</t>
  </si>
  <si>
    <t>106/30.05.2022/48 luni</t>
  </si>
  <si>
    <t>107/30.05.2022/48 luni</t>
  </si>
  <si>
    <t>108/30.05.2022/48 luni</t>
  </si>
  <si>
    <t>32/20.04.2023/24 luni</t>
  </si>
  <si>
    <t>34/25.04.2023/3 ani</t>
  </si>
  <si>
    <t>35/25.04.2023/4 ani</t>
  </si>
  <si>
    <t>56/28.04.2023</t>
  </si>
  <si>
    <t>576000,00</t>
  </si>
  <si>
    <t>65/02.05.2023</t>
  </si>
  <si>
    <t>66/03.05.2023</t>
  </si>
  <si>
    <t>68/09.05.2023</t>
  </si>
  <si>
    <t>76/15.05.2023</t>
  </si>
  <si>
    <t>88/21.06.2023/36 luni</t>
  </si>
  <si>
    <t>89/26.06.2023</t>
  </si>
  <si>
    <t>ACORD CADRU EXPIRAT</t>
  </si>
  <si>
    <t>AA 1/29.06.2023</t>
  </si>
  <si>
    <t>AA 1/30.06.2023</t>
  </si>
  <si>
    <t>AA 1/21.06.2023</t>
  </si>
  <si>
    <t>TOTAL CONTRACTE SUBSECVENTE</t>
  </si>
  <si>
    <t>TOTAL ACTE ADIȚIONALE</t>
  </si>
  <si>
    <t>SUMĂ RĂMASĂ DIN ACORDUL CADRU</t>
  </si>
  <si>
    <t>AA 1/05.07.2023</t>
  </si>
  <si>
    <t>APLICARE FORMULĂ AJUSTARE</t>
  </si>
  <si>
    <t>98/06.07.2023</t>
  </si>
  <si>
    <t>97/06.07.2023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</si>
</sst>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1.5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1" fillId="2" borderId="0" xfId="0" applyFont="1" applyFill="1"/>
    <xf numFmtId="0" fontId="2" fillId="0" borderId="1" xfId="0" applyFont="1" applyBorder="1"/>
    <xf numFmtId="0" fontId="3" fillId="0" borderId="0" xfId="0" applyFont="1"/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center"/>
    </xf>
    <xf numFmtId="0" fontId="3" fillId="3" borderId="5" xfId="0" applyFont="1" applyFill="1" applyBorder="1"/>
    <xf numFmtId="0" fontId="2" fillId="2" borderId="4" xfId="0" applyFont="1" applyFill="1" applyBorder="1" applyAlignment="1">
      <alignment vertical="center"/>
    </xf>
    <xf numFmtId="0" fontId="4" fillId="0" borderId="0" xfId="0" applyFont="1"/>
    <xf numFmtId="0" fontId="3" fillId="5" borderId="1" xfId="0" applyFont="1" applyFill="1" applyBorder="1" applyAlignment="1">
      <alignment horizontal="center" vertical="top"/>
    </xf>
    <xf numFmtId="0" fontId="1" fillId="0" borderId="3" xfId="0" applyFont="1" applyBorder="1"/>
    <xf numFmtId="0" fontId="1" fillId="0" borderId="6" xfId="0" applyFont="1" applyBorder="1"/>
    <xf numFmtId="0" fontId="7" fillId="0" borderId="4" xfId="0" applyFont="1" applyBorder="1" applyAlignment="1">
      <alignment vertical="center"/>
    </xf>
    <xf numFmtId="0" fontId="7" fillId="0" borderId="0" xfId="0" applyFont="1"/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3" fontId="1" fillId="0" borderId="1" xfId="1" applyFont="1" applyBorder="1"/>
    <xf numFmtId="0" fontId="5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E5C14-F89D-4D1E-82EF-99BE989AA6D3}">
  <sheetPr>
    <tabColor rgb="FF00B050"/>
  </sheetPr>
  <dimension ref="A1:I34"/>
  <sheetViews>
    <sheetView workbookViewId="0">
      <selection activeCell="H8" sqref="H8"/>
    </sheetView>
  </sheetViews>
  <sheetFormatPr defaultRowHeight="13.2" x14ac:dyDescent="0.25"/>
  <cols>
    <col min="1" max="1" width="26.21875" style="1" customWidth="1"/>
    <col min="2" max="2" width="22.5546875" style="1" customWidth="1"/>
    <col min="3" max="3" width="21.77734375" style="1" customWidth="1"/>
    <col min="4" max="4" width="16.33203125" style="1" customWidth="1"/>
    <col min="5" max="5" width="20.77734375" style="1" customWidth="1"/>
    <col min="6" max="6" width="17.88671875" style="1" customWidth="1"/>
    <col min="7" max="7" width="18.21875" style="1" customWidth="1"/>
    <col min="8" max="8" width="43.5546875" style="1" customWidth="1"/>
    <col min="9" max="9" width="17.88671875" style="1" customWidth="1"/>
    <col min="10" max="16384" width="8.88671875" style="1"/>
  </cols>
  <sheetData>
    <row r="1" spans="1:9" ht="25.2" customHeight="1" x14ac:dyDescent="0.25">
      <c r="A1" s="3" t="s">
        <v>7</v>
      </c>
      <c r="B1" s="16"/>
      <c r="C1" s="4"/>
      <c r="D1" s="4"/>
      <c r="E1" s="5"/>
      <c r="F1" s="4"/>
      <c r="G1" s="5"/>
      <c r="H1" s="4"/>
      <c r="I1" s="6"/>
    </row>
    <row r="2" spans="1:9" ht="31.2" customHeight="1" x14ac:dyDescent="0.25">
      <c r="A2" s="14"/>
      <c r="B2" s="12"/>
      <c r="C2" s="12"/>
      <c r="D2" s="12"/>
      <c r="E2" s="13"/>
      <c r="F2" s="12"/>
      <c r="G2" s="13"/>
      <c r="H2" s="12"/>
    </row>
    <row r="3" spans="1:9" s="8" customFormat="1" ht="13.8" x14ac:dyDescent="0.3">
      <c r="A3" s="9" t="s">
        <v>8</v>
      </c>
      <c r="B3" s="15" t="s">
        <v>5</v>
      </c>
      <c r="C3" s="9" t="s">
        <v>0</v>
      </c>
      <c r="D3" s="10" t="s">
        <v>1</v>
      </c>
      <c r="E3" s="10" t="s">
        <v>2</v>
      </c>
      <c r="F3" s="11" t="s">
        <v>3</v>
      </c>
      <c r="G3" s="11" t="s">
        <v>4</v>
      </c>
      <c r="H3" s="11" t="s">
        <v>6</v>
      </c>
    </row>
    <row r="4" spans="1:9" x14ac:dyDescent="0.25">
      <c r="A4" s="2" t="s">
        <v>254</v>
      </c>
      <c r="B4" s="2">
        <v>225138.87</v>
      </c>
      <c r="C4" s="2">
        <v>12901038.92</v>
      </c>
      <c r="D4" s="2" t="s">
        <v>269</v>
      </c>
      <c r="E4" s="2">
        <v>670522.16</v>
      </c>
      <c r="F4" s="2" t="s">
        <v>277</v>
      </c>
      <c r="G4" s="2">
        <v>711391.24</v>
      </c>
      <c r="H4" s="31" t="s">
        <v>216</v>
      </c>
    </row>
    <row r="5" spans="1:9" x14ac:dyDescent="0.25">
      <c r="A5" s="2"/>
      <c r="B5" s="2"/>
      <c r="C5" s="2"/>
      <c r="D5" s="2"/>
      <c r="E5" s="2"/>
      <c r="F5" s="2"/>
      <c r="G5" s="2"/>
      <c r="H5" s="2"/>
    </row>
    <row r="6" spans="1:9" x14ac:dyDescent="0.25">
      <c r="A6" s="2"/>
      <c r="B6" s="2"/>
      <c r="C6" s="2"/>
      <c r="D6" s="2"/>
      <c r="E6" s="2"/>
      <c r="F6" s="2"/>
      <c r="G6" s="2"/>
      <c r="H6" s="2"/>
    </row>
    <row r="7" spans="1:9" x14ac:dyDescent="0.25">
      <c r="A7" s="2"/>
      <c r="B7" s="2"/>
      <c r="C7" s="2"/>
      <c r="D7" s="2"/>
      <c r="E7" s="2"/>
      <c r="F7" s="2"/>
      <c r="G7" s="2"/>
      <c r="H7" s="2"/>
    </row>
    <row r="8" spans="1:9" x14ac:dyDescent="0.25">
      <c r="A8" s="2"/>
      <c r="B8" s="2"/>
      <c r="C8" s="2"/>
      <c r="D8" s="2"/>
      <c r="E8" s="2"/>
      <c r="F8" s="2"/>
      <c r="G8" s="2"/>
      <c r="H8" s="2"/>
    </row>
    <row r="9" spans="1:9" x14ac:dyDescent="0.25">
      <c r="A9" s="2"/>
      <c r="B9" s="2"/>
      <c r="C9" s="2"/>
      <c r="D9" s="2"/>
      <c r="E9" s="2"/>
      <c r="F9" s="2"/>
      <c r="G9" s="2"/>
      <c r="H9" s="2"/>
    </row>
    <row r="10" spans="1:9" x14ac:dyDescent="0.25">
      <c r="A10" s="2"/>
      <c r="B10" s="2"/>
      <c r="C10" s="2"/>
      <c r="D10" s="2"/>
      <c r="E10" s="2"/>
      <c r="F10" s="2"/>
      <c r="G10" s="2"/>
      <c r="H10" s="2"/>
    </row>
    <row r="11" spans="1:9" x14ac:dyDescent="0.25">
      <c r="A11" s="2"/>
      <c r="B11" s="2"/>
      <c r="C11" s="2"/>
      <c r="D11" s="2"/>
      <c r="E11" s="2"/>
      <c r="F11" s="2"/>
      <c r="G11" s="2"/>
      <c r="H11" s="2"/>
    </row>
    <row r="12" spans="1:9" x14ac:dyDescent="0.25">
      <c r="A12" s="2"/>
      <c r="B12" s="2"/>
      <c r="C12" s="2"/>
      <c r="D12" s="2"/>
      <c r="E12" s="2"/>
      <c r="F12" s="2"/>
      <c r="G12" s="2"/>
      <c r="H12" s="2"/>
    </row>
    <row r="13" spans="1:9" x14ac:dyDescent="0.25">
      <c r="A13" s="2"/>
      <c r="B13" s="2"/>
      <c r="C13" s="2"/>
      <c r="D13" s="2"/>
      <c r="E13" s="2"/>
      <c r="F13" s="2"/>
      <c r="G13" s="2"/>
      <c r="H13" s="2"/>
    </row>
    <row r="14" spans="1:9" x14ac:dyDescent="0.25">
      <c r="A14" s="2"/>
      <c r="B14" s="2"/>
      <c r="C14" s="2"/>
      <c r="D14" s="2"/>
      <c r="E14" s="2"/>
      <c r="F14" s="2"/>
      <c r="G14" s="2"/>
      <c r="H14" s="2"/>
    </row>
    <row r="15" spans="1:9" x14ac:dyDescent="0.25">
      <c r="A15" s="2"/>
      <c r="B15" s="2"/>
      <c r="C15" s="2"/>
      <c r="D15" s="2"/>
      <c r="E15" s="2"/>
      <c r="F15" s="2"/>
      <c r="G15" s="2"/>
      <c r="H15" s="2"/>
    </row>
    <row r="16" spans="1:9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3" spans="8:8" ht="13.8" x14ac:dyDescent="0.3">
      <c r="H33" s="8" t="s">
        <v>9</v>
      </c>
    </row>
    <row r="34" spans="8:8" ht="13.8" customHeight="1" x14ac:dyDescent="0.2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32AD6-83B8-410E-A505-8264AA816B7A}">
  <sheetPr>
    <tabColor rgb="FF00B050"/>
  </sheetPr>
  <dimension ref="A1:I34"/>
  <sheetViews>
    <sheetView workbookViewId="0">
      <selection activeCell="C4" sqref="C4"/>
    </sheetView>
  </sheetViews>
  <sheetFormatPr defaultRowHeight="13.2" x14ac:dyDescent="0.25"/>
  <cols>
    <col min="1" max="1" width="26.21875" style="1" customWidth="1"/>
    <col min="2" max="2" width="22.5546875" style="1" customWidth="1"/>
    <col min="3" max="3" width="21.77734375" style="1" customWidth="1"/>
    <col min="4" max="4" width="16.33203125" style="1" customWidth="1"/>
    <col min="5" max="5" width="20.77734375" style="1" customWidth="1"/>
    <col min="6" max="6" width="17.88671875" style="1" customWidth="1"/>
    <col min="7" max="7" width="18.21875" style="1" customWidth="1"/>
    <col min="8" max="8" width="31.33203125" style="1" customWidth="1"/>
    <col min="9" max="9" width="17.88671875" style="1" customWidth="1"/>
    <col min="10" max="16384" width="8.88671875" style="1"/>
  </cols>
  <sheetData>
    <row r="1" spans="1:9" ht="25.2" customHeight="1" x14ac:dyDescent="0.25">
      <c r="A1" s="3" t="s">
        <v>7</v>
      </c>
      <c r="B1" s="16"/>
      <c r="C1" s="4"/>
      <c r="D1" s="4"/>
      <c r="E1" s="5"/>
      <c r="F1" s="4"/>
      <c r="G1" s="5"/>
      <c r="H1" s="4"/>
      <c r="I1" s="6"/>
    </row>
    <row r="2" spans="1:9" ht="35.4" customHeight="1" x14ac:dyDescent="0.25">
      <c r="A2" s="14"/>
      <c r="B2" s="12"/>
      <c r="C2" s="12"/>
      <c r="D2" s="12"/>
      <c r="E2" s="13"/>
      <c r="F2" s="12"/>
      <c r="G2" s="13"/>
      <c r="H2" s="12"/>
    </row>
    <row r="3" spans="1:9" s="8" customFormat="1" ht="13.8" x14ac:dyDescent="0.3">
      <c r="A3" s="9" t="s">
        <v>8</v>
      </c>
      <c r="B3" s="15" t="s">
        <v>5</v>
      </c>
      <c r="C3" s="9" t="s">
        <v>0</v>
      </c>
      <c r="D3" s="10" t="s">
        <v>1</v>
      </c>
      <c r="E3" s="10" t="s">
        <v>2</v>
      </c>
      <c r="F3" s="11" t="s">
        <v>3</v>
      </c>
      <c r="G3" s="11" t="s">
        <v>4</v>
      </c>
      <c r="H3" s="11" t="s">
        <v>6</v>
      </c>
    </row>
    <row r="4" spans="1:9" ht="18.600000000000001" customHeight="1" x14ac:dyDescent="0.25">
      <c r="A4" s="2" t="s">
        <v>251</v>
      </c>
      <c r="B4" s="2" t="s">
        <v>252</v>
      </c>
      <c r="C4" s="2" t="s">
        <v>253</v>
      </c>
      <c r="D4" s="2" t="s">
        <v>260</v>
      </c>
      <c r="E4" s="2">
        <v>5089132.6399999997</v>
      </c>
      <c r="F4" s="2" t="s">
        <v>282</v>
      </c>
      <c r="G4" s="2">
        <v>5402061.0499999998</v>
      </c>
      <c r="H4" s="34" t="s">
        <v>283</v>
      </c>
    </row>
    <row r="5" spans="1:9" x14ac:dyDescent="0.25">
      <c r="A5" s="2"/>
      <c r="B5" s="2"/>
      <c r="C5" s="2"/>
      <c r="D5" s="2"/>
      <c r="E5" s="2"/>
      <c r="F5" s="2"/>
      <c r="G5" s="2"/>
      <c r="H5" s="2"/>
    </row>
    <row r="6" spans="1:9" x14ac:dyDescent="0.25">
      <c r="A6" s="2"/>
      <c r="B6" s="2"/>
      <c r="C6" s="2"/>
      <c r="D6" s="2"/>
      <c r="E6" s="2"/>
      <c r="F6" s="2"/>
      <c r="G6" s="2"/>
      <c r="H6" s="2"/>
    </row>
    <row r="7" spans="1:9" x14ac:dyDescent="0.25">
      <c r="A7" s="2"/>
      <c r="B7" s="2"/>
      <c r="C7" s="2"/>
      <c r="D7" s="2"/>
      <c r="E7" s="2"/>
      <c r="F7" s="2"/>
      <c r="G7" s="2"/>
      <c r="H7" s="2"/>
    </row>
    <row r="8" spans="1:9" x14ac:dyDescent="0.25">
      <c r="A8" s="2"/>
      <c r="B8" s="2"/>
      <c r="C8" s="2"/>
      <c r="D8" s="2"/>
      <c r="E8" s="2"/>
      <c r="F8" s="2"/>
      <c r="G8" s="2"/>
      <c r="H8" s="2"/>
    </row>
    <row r="9" spans="1:9" x14ac:dyDescent="0.25">
      <c r="A9" s="2"/>
      <c r="B9" s="2"/>
      <c r="C9" s="2"/>
      <c r="D9" s="2"/>
      <c r="E9" s="2"/>
      <c r="F9" s="2"/>
      <c r="G9" s="2"/>
      <c r="H9" s="2"/>
    </row>
    <row r="10" spans="1:9" x14ac:dyDescent="0.25">
      <c r="A10" s="2"/>
      <c r="B10" s="2"/>
      <c r="C10" s="2"/>
      <c r="D10" s="2"/>
      <c r="E10" s="2"/>
      <c r="F10" s="2"/>
      <c r="G10" s="2"/>
      <c r="H10" s="2"/>
    </row>
    <row r="11" spans="1:9" x14ac:dyDescent="0.25">
      <c r="A11" s="2"/>
      <c r="B11" s="2"/>
      <c r="C11" s="2"/>
      <c r="D11" s="2"/>
      <c r="E11" s="2"/>
      <c r="F11" s="2"/>
      <c r="G11" s="2"/>
      <c r="H11" s="2"/>
    </row>
    <row r="12" spans="1:9" x14ac:dyDescent="0.25">
      <c r="A12" s="2"/>
      <c r="B12" s="2"/>
      <c r="C12" s="2"/>
      <c r="D12" s="2"/>
      <c r="E12" s="2"/>
      <c r="F12" s="2"/>
      <c r="G12" s="2"/>
      <c r="H12" s="2"/>
    </row>
    <row r="13" spans="1:9" x14ac:dyDescent="0.25">
      <c r="A13" s="2"/>
      <c r="B13" s="2"/>
      <c r="C13" s="2"/>
      <c r="D13" s="2"/>
      <c r="E13" s="2"/>
      <c r="F13" s="2"/>
      <c r="G13" s="2"/>
      <c r="H13" s="2"/>
    </row>
    <row r="14" spans="1:9" x14ac:dyDescent="0.25">
      <c r="A14" s="2"/>
      <c r="B14" s="2"/>
      <c r="C14" s="2"/>
      <c r="D14" s="2"/>
      <c r="E14" s="2"/>
      <c r="F14" s="2"/>
      <c r="G14" s="2"/>
      <c r="H14" s="2"/>
    </row>
    <row r="15" spans="1:9" x14ac:dyDescent="0.25">
      <c r="A15" s="2"/>
      <c r="B15" s="2"/>
      <c r="C15" s="2"/>
      <c r="D15" s="2"/>
      <c r="E15" s="2"/>
      <c r="F15" s="2"/>
      <c r="G15" s="2"/>
      <c r="H15" s="2"/>
    </row>
    <row r="16" spans="1:9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3" spans="8:8" ht="13.8" x14ac:dyDescent="0.3">
      <c r="H33" s="8" t="s">
        <v>9</v>
      </c>
    </row>
    <row r="34" spans="8:8" ht="13.8" customHeight="1" x14ac:dyDescent="0.2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600FF-5E3E-4B5A-9AC3-2970B1D12EBE}">
  <sheetPr>
    <tabColor rgb="FF00B0F0"/>
  </sheetPr>
  <dimension ref="A1:I34"/>
  <sheetViews>
    <sheetView workbookViewId="0">
      <selection activeCell="H4" sqref="H4"/>
    </sheetView>
  </sheetViews>
  <sheetFormatPr defaultRowHeight="13.2" x14ac:dyDescent="0.25"/>
  <cols>
    <col min="1" max="1" width="26.21875" style="1" customWidth="1"/>
    <col min="2" max="2" width="22.5546875" style="1" customWidth="1"/>
    <col min="3" max="3" width="21.77734375" style="1" customWidth="1"/>
    <col min="4" max="4" width="16.33203125" style="1" customWidth="1"/>
    <col min="5" max="5" width="20.77734375" style="1" customWidth="1"/>
    <col min="6" max="6" width="17.88671875" style="1" customWidth="1"/>
    <col min="7" max="7" width="18.21875" style="1" customWidth="1"/>
    <col min="8" max="8" width="38.88671875" style="1" customWidth="1"/>
    <col min="9" max="9" width="17.88671875" style="1" customWidth="1"/>
    <col min="10" max="16384" width="8.88671875" style="1"/>
  </cols>
  <sheetData>
    <row r="1" spans="1:9" ht="25.2" customHeight="1" x14ac:dyDescent="0.25">
      <c r="A1" s="3" t="s">
        <v>7</v>
      </c>
      <c r="B1" s="16"/>
      <c r="C1" s="4"/>
      <c r="D1" s="4"/>
      <c r="E1" s="5"/>
      <c r="F1" s="4"/>
      <c r="G1" s="5"/>
      <c r="H1" s="4"/>
      <c r="I1" s="6"/>
    </row>
    <row r="2" spans="1:9" ht="35.4" customHeight="1" x14ac:dyDescent="0.25">
      <c r="A2" s="14"/>
      <c r="B2" s="12"/>
      <c r="C2" s="12"/>
      <c r="D2" s="12"/>
      <c r="E2" s="13"/>
      <c r="F2" s="12"/>
      <c r="G2" s="13"/>
      <c r="H2" s="12"/>
    </row>
    <row r="3" spans="1:9" s="8" customFormat="1" ht="13.8" x14ac:dyDescent="0.3">
      <c r="A3" s="9" t="s">
        <v>8</v>
      </c>
      <c r="B3" s="15" t="s">
        <v>5</v>
      </c>
      <c r="C3" s="9" t="s">
        <v>0</v>
      </c>
      <c r="D3" s="10" t="s">
        <v>1</v>
      </c>
      <c r="E3" s="10" t="s">
        <v>2</v>
      </c>
      <c r="F3" s="11" t="s">
        <v>3</v>
      </c>
      <c r="G3" s="11" t="s">
        <v>4</v>
      </c>
      <c r="H3" s="11" t="s">
        <v>6</v>
      </c>
    </row>
    <row r="4" spans="1:9" ht="26.4" x14ac:dyDescent="0.25">
      <c r="A4" s="2" t="s">
        <v>264</v>
      </c>
      <c r="B4" s="2">
        <v>103148.81</v>
      </c>
      <c r="C4" s="2">
        <v>14756695.93</v>
      </c>
      <c r="D4" s="2" t="s">
        <v>271</v>
      </c>
      <c r="E4" s="28">
        <v>419359.25</v>
      </c>
      <c r="F4" s="2" t="s">
        <v>277</v>
      </c>
      <c r="G4" s="2">
        <v>444209.91</v>
      </c>
      <c r="H4" s="33" t="s">
        <v>216</v>
      </c>
    </row>
    <row r="5" spans="1:9" x14ac:dyDescent="0.25">
      <c r="A5" s="2"/>
      <c r="B5" s="2"/>
      <c r="C5" s="2"/>
      <c r="D5" s="2"/>
      <c r="E5" s="2"/>
      <c r="F5" s="2"/>
      <c r="G5" s="2"/>
      <c r="H5" s="2"/>
    </row>
    <row r="6" spans="1:9" x14ac:dyDescent="0.25">
      <c r="A6" s="2"/>
      <c r="B6" s="2"/>
      <c r="C6" s="2"/>
      <c r="D6" s="2"/>
      <c r="E6" s="2"/>
      <c r="F6" s="2"/>
      <c r="G6" s="2"/>
      <c r="H6" s="2"/>
    </row>
    <row r="7" spans="1:9" x14ac:dyDescent="0.25">
      <c r="A7" s="2"/>
      <c r="B7" s="2"/>
      <c r="C7" s="2"/>
      <c r="D7" s="2"/>
      <c r="E7" s="2"/>
      <c r="F7" s="2"/>
      <c r="G7" s="2"/>
      <c r="H7" s="2"/>
    </row>
    <row r="8" spans="1:9" x14ac:dyDescent="0.25">
      <c r="A8" s="2"/>
      <c r="B8" s="2"/>
      <c r="C8" s="2"/>
      <c r="D8" s="2"/>
      <c r="E8" s="2"/>
      <c r="F8" s="2"/>
      <c r="G8" s="2"/>
      <c r="H8" s="2"/>
    </row>
    <row r="9" spans="1:9" x14ac:dyDescent="0.25">
      <c r="A9" s="2"/>
      <c r="B9" s="2"/>
      <c r="C9" s="2"/>
      <c r="D9" s="2"/>
      <c r="E9" s="2"/>
      <c r="F9" s="2"/>
      <c r="G9" s="2"/>
      <c r="H9" s="2"/>
    </row>
    <row r="10" spans="1:9" x14ac:dyDescent="0.25">
      <c r="A10" s="2"/>
      <c r="B10" s="2"/>
      <c r="C10" s="2"/>
      <c r="D10" s="2"/>
      <c r="E10" s="2"/>
      <c r="F10" s="2"/>
      <c r="G10" s="2"/>
      <c r="H10" s="2"/>
    </row>
    <row r="11" spans="1:9" x14ac:dyDescent="0.25">
      <c r="A11" s="2"/>
      <c r="B11" s="2"/>
      <c r="C11" s="2"/>
      <c r="D11" s="2"/>
      <c r="E11" s="2"/>
      <c r="F11" s="2"/>
      <c r="G11" s="2"/>
      <c r="H11" s="2"/>
    </row>
    <row r="12" spans="1:9" x14ac:dyDescent="0.25">
      <c r="A12" s="2"/>
      <c r="B12" s="2"/>
      <c r="C12" s="2"/>
      <c r="D12" s="2"/>
      <c r="E12" s="2"/>
      <c r="F12" s="2"/>
      <c r="G12" s="2"/>
      <c r="H12" s="2"/>
    </row>
    <row r="13" spans="1:9" x14ac:dyDescent="0.25">
      <c r="A13" s="2"/>
      <c r="B13" s="2"/>
      <c r="C13" s="2"/>
      <c r="D13" s="2"/>
      <c r="E13" s="2"/>
      <c r="F13" s="2"/>
      <c r="G13" s="2"/>
      <c r="H13" s="2"/>
    </row>
    <row r="14" spans="1:9" x14ac:dyDescent="0.25">
      <c r="A14" s="2"/>
      <c r="B14" s="2"/>
      <c r="C14" s="2"/>
      <c r="D14" s="2"/>
      <c r="E14" s="2"/>
      <c r="F14" s="2"/>
      <c r="G14" s="2"/>
      <c r="H14" s="2"/>
    </row>
    <row r="15" spans="1:9" x14ac:dyDescent="0.25">
      <c r="A15" s="2"/>
      <c r="B15" s="2"/>
      <c r="C15" s="2"/>
      <c r="D15" s="2"/>
      <c r="E15" s="2"/>
      <c r="F15" s="2"/>
      <c r="G15" s="2"/>
      <c r="H15" s="2"/>
    </row>
    <row r="16" spans="1:9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3" spans="8:8" ht="13.8" x14ac:dyDescent="0.3">
      <c r="H33" s="8" t="s">
        <v>9</v>
      </c>
    </row>
    <row r="34" spans="8:8" ht="13.8" customHeight="1" x14ac:dyDescent="0.2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77AE-993A-4E90-96FD-688317F604B6}">
  <sheetPr>
    <tabColor theme="9" tint="0.59999389629810485"/>
  </sheetPr>
  <dimension ref="A1:I34"/>
  <sheetViews>
    <sheetView workbookViewId="0">
      <selection activeCell="E8" sqref="E8"/>
    </sheetView>
  </sheetViews>
  <sheetFormatPr defaultRowHeight="13.2" x14ac:dyDescent="0.25"/>
  <cols>
    <col min="1" max="1" width="26.21875" style="1" customWidth="1"/>
    <col min="2" max="2" width="22.5546875" style="1" customWidth="1"/>
    <col min="3" max="3" width="21.77734375" style="1" customWidth="1"/>
    <col min="4" max="4" width="16.33203125" style="1" customWidth="1"/>
    <col min="5" max="5" width="20.77734375" style="1" customWidth="1"/>
    <col min="6" max="6" width="17.88671875" style="1" customWidth="1"/>
    <col min="7" max="7" width="18.21875" style="1" customWidth="1"/>
    <col min="8" max="8" width="18" style="1" customWidth="1"/>
    <col min="9" max="9" width="17.88671875" style="1" customWidth="1"/>
    <col min="10" max="16384" width="8.88671875" style="1"/>
  </cols>
  <sheetData>
    <row r="1" spans="1:9" ht="25.2" customHeight="1" x14ac:dyDescent="0.25">
      <c r="A1" s="3" t="s">
        <v>7</v>
      </c>
      <c r="B1" s="16"/>
      <c r="C1" s="4"/>
      <c r="D1" s="4"/>
      <c r="E1" s="5"/>
      <c r="F1" s="4"/>
      <c r="G1" s="5"/>
      <c r="H1" s="4"/>
      <c r="I1" s="6"/>
    </row>
    <row r="2" spans="1:9" ht="35.4" customHeight="1" x14ac:dyDescent="0.25">
      <c r="A2" s="14"/>
      <c r="B2" s="12"/>
      <c r="C2" s="12"/>
      <c r="D2" s="12"/>
      <c r="E2" s="13"/>
      <c r="F2" s="12"/>
      <c r="G2" s="13"/>
      <c r="H2" s="12"/>
    </row>
    <row r="3" spans="1:9" s="8" customFormat="1" ht="13.8" x14ac:dyDescent="0.3">
      <c r="A3" s="9" t="s">
        <v>8</v>
      </c>
      <c r="B3" s="15" t="s">
        <v>5</v>
      </c>
      <c r="C3" s="9" t="s">
        <v>0</v>
      </c>
      <c r="D3" s="10" t="s">
        <v>1</v>
      </c>
      <c r="E3" s="10" t="s">
        <v>2</v>
      </c>
      <c r="F3" s="11" t="s">
        <v>3</v>
      </c>
      <c r="G3" s="11" t="s">
        <v>4</v>
      </c>
      <c r="H3" s="11" t="s">
        <v>6</v>
      </c>
    </row>
    <row r="4" spans="1:9" x14ac:dyDescent="0.25">
      <c r="A4" s="2" t="s">
        <v>265</v>
      </c>
      <c r="B4" s="2">
        <v>8569.2099999999991</v>
      </c>
      <c r="C4" s="2">
        <v>18130380.379999999</v>
      </c>
      <c r="D4" s="2" t="s">
        <v>274</v>
      </c>
      <c r="E4" s="2">
        <v>1680628.77</v>
      </c>
      <c r="F4" s="2"/>
      <c r="G4" s="2"/>
      <c r="H4" s="2"/>
    </row>
    <row r="5" spans="1:9" x14ac:dyDescent="0.25">
      <c r="A5" s="2"/>
      <c r="B5" s="2"/>
      <c r="C5" s="2"/>
      <c r="D5" s="2"/>
      <c r="E5" s="2"/>
      <c r="F5" s="2"/>
      <c r="G5" s="2"/>
      <c r="H5" s="2"/>
    </row>
    <row r="6" spans="1:9" x14ac:dyDescent="0.25">
      <c r="A6" s="2"/>
      <c r="B6" s="2"/>
      <c r="C6" s="2"/>
      <c r="D6" s="2"/>
      <c r="E6" s="2"/>
      <c r="F6" s="2"/>
      <c r="G6" s="2"/>
      <c r="H6" s="2"/>
    </row>
    <row r="7" spans="1:9" x14ac:dyDescent="0.25">
      <c r="A7" s="2"/>
      <c r="B7" s="2"/>
      <c r="C7" s="2"/>
      <c r="D7" s="2"/>
      <c r="E7" s="2">
        <f>SUM(C4-E4)</f>
        <v>16449751.609999999</v>
      </c>
      <c r="F7" s="2"/>
      <c r="G7" s="2"/>
      <c r="H7" s="2"/>
    </row>
    <row r="8" spans="1:9" x14ac:dyDescent="0.25">
      <c r="A8" s="2"/>
      <c r="B8" s="2"/>
      <c r="C8" s="2"/>
      <c r="D8" s="2"/>
      <c r="E8" s="2"/>
      <c r="F8" s="2"/>
      <c r="G8" s="2"/>
      <c r="H8" s="2"/>
    </row>
    <row r="9" spans="1:9" x14ac:dyDescent="0.25">
      <c r="A9" s="2"/>
      <c r="B9" s="2"/>
      <c r="C9" s="2"/>
      <c r="D9" s="2"/>
      <c r="E9" s="2"/>
      <c r="F9" s="2"/>
      <c r="G9" s="2"/>
      <c r="H9" s="2"/>
    </row>
    <row r="10" spans="1:9" x14ac:dyDescent="0.25">
      <c r="A10" s="2"/>
      <c r="B10" s="2"/>
      <c r="C10" s="2"/>
      <c r="D10" s="2"/>
      <c r="E10" s="2"/>
      <c r="F10" s="2"/>
      <c r="G10" s="2"/>
      <c r="H10" s="2"/>
    </row>
    <row r="11" spans="1:9" x14ac:dyDescent="0.25">
      <c r="A11" s="2"/>
      <c r="B11" s="2"/>
      <c r="C11" s="2"/>
      <c r="D11" s="2"/>
      <c r="E11" s="2"/>
      <c r="F11" s="2"/>
      <c r="G11" s="2"/>
      <c r="H11" s="2"/>
    </row>
    <row r="12" spans="1:9" x14ac:dyDescent="0.25">
      <c r="A12" s="2"/>
      <c r="B12" s="2"/>
      <c r="C12" s="2"/>
      <c r="D12" s="2"/>
      <c r="E12" s="2"/>
      <c r="F12" s="2"/>
      <c r="G12" s="2"/>
      <c r="H12" s="2"/>
    </row>
    <row r="13" spans="1:9" x14ac:dyDescent="0.25">
      <c r="A13" s="2"/>
      <c r="B13" s="2"/>
      <c r="C13" s="2"/>
      <c r="D13" s="2"/>
      <c r="E13" s="2"/>
      <c r="F13" s="2"/>
      <c r="G13" s="2"/>
      <c r="H13" s="2"/>
    </row>
    <row r="14" spans="1:9" x14ac:dyDescent="0.25">
      <c r="A14" s="2"/>
      <c r="B14" s="2"/>
      <c r="C14" s="2"/>
      <c r="D14" s="2"/>
      <c r="E14" s="2"/>
      <c r="F14" s="2"/>
      <c r="G14" s="2"/>
      <c r="H14" s="2"/>
    </row>
    <row r="15" spans="1:9" x14ac:dyDescent="0.25">
      <c r="A15" s="2"/>
      <c r="B15" s="2"/>
      <c r="C15" s="2"/>
      <c r="D15" s="2"/>
      <c r="E15" s="2"/>
      <c r="F15" s="2"/>
      <c r="G15" s="2"/>
      <c r="H15" s="2"/>
    </row>
    <row r="16" spans="1:9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3" spans="8:8" ht="13.8" x14ac:dyDescent="0.3">
      <c r="H33" s="8" t="s">
        <v>9</v>
      </c>
    </row>
    <row r="34" spans="8:8" ht="13.8" customHeight="1" x14ac:dyDescent="0.2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4795C-6880-4703-8AD7-F60E0E097879}">
  <sheetPr>
    <tabColor rgb="FFFFFF00"/>
  </sheetPr>
  <dimension ref="A1:I34"/>
  <sheetViews>
    <sheetView workbookViewId="0">
      <selection activeCell="I4" sqref="I4"/>
    </sheetView>
  </sheetViews>
  <sheetFormatPr defaultRowHeight="13.2" x14ac:dyDescent="0.25"/>
  <cols>
    <col min="1" max="1" width="26.21875" style="1" customWidth="1"/>
    <col min="2" max="2" width="22.5546875" style="1" customWidth="1"/>
    <col min="3" max="3" width="21.77734375" style="1" customWidth="1"/>
    <col min="4" max="4" width="16.33203125" style="1" customWidth="1"/>
    <col min="5" max="5" width="20.77734375" style="1" customWidth="1"/>
    <col min="6" max="6" width="17.88671875" style="1" customWidth="1"/>
    <col min="7" max="7" width="18.21875" style="1" customWidth="1"/>
    <col min="8" max="8" width="18" style="1" customWidth="1"/>
    <col min="9" max="9" width="17.88671875" style="1" customWidth="1"/>
    <col min="10" max="16384" width="8.88671875" style="1"/>
  </cols>
  <sheetData>
    <row r="1" spans="1:9" ht="25.2" customHeight="1" x14ac:dyDescent="0.25">
      <c r="A1" s="3" t="s">
        <v>7</v>
      </c>
      <c r="B1" s="16"/>
      <c r="C1" s="4"/>
      <c r="D1" s="4"/>
      <c r="E1" s="5"/>
      <c r="F1" s="4"/>
      <c r="G1" s="5"/>
      <c r="H1" s="4"/>
      <c r="I1" s="6"/>
    </row>
    <row r="2" spans="1:9" ht="35.4" customHeight="1" x14ac:dyDescent="0.25">
      <c r="A2" s="14"/>
      <c r="B2" s="12"/>
      <c r="C2" s="12"/>
      <c r="D2" s="12"/>
      <c r="E2" s="13"/>
      <c r="F2" s="12"/>
      <c r="G2" s="13"/>
      <c r="H2" s="12"/>
    </row>
    <row r="3" spans="1:9" s="8" customFormat="1" ht="13.8" x14ac:dyDescent="0.3">
      <c r="A3" s="9" t="s">
        <v>8</v>
      </c>
      <c r="B3" s="9" t="s">
        <v>5</v>
      </c>
      <c r="C3" s="9" t="s">
        <v>0</v>
      </c>
      <c r="D3" s="10" t="s">
        <v>1</v>
      </c>
      <c r="E3" s="10" t="s">
        <v>2</v>
      </c>
      <c r="F3" s="11" t="s">
        <v>3</v>
      </c>
      <c r="G3" s="11" t="s">
        <v>4</v>
      </c>
      <c r="H3" s="11" t="s">
        <v>6</v>
      </c>
    </row>
    <row r="4" spans="1:9" x14ac:dyDescent="0.25">
      <c r="A4" s="2" t="s">
        <v>266</v>
      </c>
      <c r="B4" s="2">
        <v>1202213.93</v>
      </c>
      <c r="C4" s="2">
        <v>12957878.92</v>
      </c>
      <c r="D4" s="2" t="s">
        <v>270</v>
      </c>
      <c r="E4" s="2">
        <v>1109975.3400000001</v>
      </c>
      <c r="F4" s="2"/>
      <c r="G4" s="2"/>
      <c r="H4" s="2"/>
    </row>
    <row r="5" spans="1:9" x14ac:dyDescent="0.25">
      <c r="A5" s="2"/>
      <c r="B5" s="2"/>
      <c r="C5" s="2"/>
      <c r="D5" s="2"/>
      <c r="E5" s="2"/>
      <c r="F5" s="2"/>
      <c r="G5" s="2"/>
      <c r="H5" s="2"/>
    </row>
    <row r="6" spans="1:9" x14ac:dyDescent="0.25">
      <c r="A6" s="2"/>
      <c r="B6" s="2"/>
      <c r="C6" s="2"/>
      <c r="D6" s="2"/>
      <c r="E6" s="2"/>
      <c r="F6" s="2"/>
      <c r="G6" s="2"/>
      <c r="H6" s="2"/>
    </row>
    <row r="7" spans="1:9" x14ac:dyDescent="0.25">
      <c r="A7" s="2"/>
      <c r="B7" s="2"/>
      <c r="C7" s="2"/>
      <c r="D7" s="2"/>
      <c r="E7" s="2"/>
      <c r="F7" s="2"/>
      <c r="G7" s="2"/>
      <c r="H7" s="2"/>
    </row>
    <row r="8" spans="1:9" x14ac:dyDescent="0.25">
      <c r="A8" s="2"/>
      <c r="B8" s="2"/>
      <c r="C8" s="2"/>
      <c r="D8" s="2"/>
      <c r="E8" s="2"/>
      <c r="F8" s="2"/>
      <c r="G8" s="2"/>
      <c r="H8" s="2"/>
    </row>
    <row r="9" spans="1:9" x14ac:dyDescent="0.25">
      <c r="A9" s="2"/>
      <c r="B9" s="2"/>
      <c r="C9" s="2"/>
      <c r="D9" s="2"/>
      <c r="E9" s="2"/>
      <c r="F9" s="2"/>
      <c r="G9" s="2"/>
      <c r="H9" s="2"/>
    </row>
    <row r="10" spans="1:9" x14ac:dyDescent="0.25">
      <c r="A10" s="2"/>
      <c r="B10" s="2"/>
      <c r="C10" s="2"/>
      <c r="D10" s="2"/>
      <c r="E10" s="2"/>
      <c r="F10" s="2"/>
      <c r="G10" s="2"/>
      <c r="H10" s="2"/>
    </row>
    <row r="11" spans="1:9" x14ac:dyDescent="0.25">
      <c r="A11" s="2"/>
      <c r="B11" s="2"/>
      <c r="C11" s="2"/>
      <c r="D11" s="2"/>
      <c r="E11" s="2"/>
      <c r="F11" s="2"/>
      <c r="G11" s="2"/>
      <c r="H11" s="2"/>
    </row>
    <row r="12" spans="1:9" x14ac:dyDescent="0.25">
      <c r="A12" s="2"/>
      <c r="B12" s="2"/>
      <c r="C12" s="2"/>
      <c r="D12" s="2"/>
      <c r="E12" s="2"/>
      <c r="F12" s="2"/>
      <c r="G12" s="2"/>
      <c r="H12" s="2"/>
    </row>
    <row r="13" spans="1:9" x14ac:dyDescent="0.25">
      <c r="A13" s="2"/>
      <c r="B13" s="2"/>
      <c r="C13" s="2"/>
      <c r="D13" s="2"/>
      <c r="E13" s="2"/>
      <c r="F13" s="2"/>
      <c r="G13" s="2"/>
      <c r="H13" s="2"/>
    </row>
    <row r="14" spans="1:9" x14ac:dyDescent="0.25">
      <c r="A14" s="2"/>
      <c r="B14" s="2"/>
      <c r="C14" s="2"/>
      <c r="D14" s="2"/>
      <c r="E14" s="2"/>
      <c r="F14" s="2"/>
      <c r="G14" s="2"/>
      <c r="H14" s="2"/>
    </row>
    <row r="15" spans="1:9" x14ac:dyDescent="0.25">
      <c r="A15" s="2"/>
      <c r="B15" s="2"/>
      <c r="C15" s="2"/>
      <c r="D15" s="2"/>
      <c r="E15" s="2"/>
      <c r="F15" s="2"/>
      <c r="G15" s="2"/>
      <c r="H15" s="2"/>
    </row>
    <row r="16" spans="1:9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3" spans="8:8" ht="13.8" x14ac:dyDescent="0.3">
      <c r="H33" s="8" t="s">
        <v>9</v>
      </c>
    </row>
    <row r="34" spans="8:8" ht="13.8" customHeight="1" x14ac:dyDescent="0.25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C86CB-D28D-4D80-9B09-E92AA9A0BC17}">
  <sheetPr>
    <tabColor theme="5" tint="-0.499984740745262"/>
  </sheetPr>
  <dimension ref="A1:I34"/>
  <sheetViews>
    <sheetView workbookViewId="0">
      <selection activeCell="G19" sqref="G19"/>
    </sheetView>
  </sheetViews>
  <sheetFormatPr defaultRowHeight="13.2" x14ac:dyDescent="0.25"/>
  <cols>
    <col min="1" max="1" width="26.21875" style="1" customWidth="1"/>
    <col min="2" max="2" width="22.5546875" style="1" customWidth="1"/>
    <col min="3" max="3" width="21.77734375" style="1" customWidth="1"/>
    <col min="4" max="4" width="16.33203125" style="1" customWidth="1"/>
    <col min="5" max="5" width="20.77734375" style="1" customWidth="1"/>
    <col min="6" max="6" width="17.88671875" style="1" customWidth="1"/>
    <col min="7" max="7" width="18.21875" style="1" customWidth="1"/>
    <col min="8" max="8" width="18" style="1" customWidth="1"/>
    <col min="9" max="9" width="17.88671875" style="1" customWidth="1"/>
    <col min="10" max="16384" width="8.88671875" style="1"/>
  </cols>
  <sheetData>
    <row r="1" spans="1:9" ht="25.2" customHeight="1" x14ac:dyDescent="0.25">
      <c r="A1" s="3" t="s">
        <v>7</v>
      </c>
      <c r="B1" s="16"/>
      <c r="C1" s="4"/>
      <c r="D1" s="4"/>
      <c r="E1" s="5"/>
      <c r="F1" s="4"/>
      <c r="G1" s="5"/>
      <c r="H1" s="4"/>
      <c r="I1" s="6"/>
    </row>
    <row r="2" spans="1:9" ht="35.4" customHeight="1" x14ac:dyDescent="0.25">
      <c r="A2" s="14"/>
      <c r="B2" s="12"/>
      <c r="C2" s="12"/>
      <c r="D2" s="12"/>
      <c r="E2" s="13"/>
      <c r="F2" s="12"/>
      <c r="G2" s="13"/>
      <c r="H2" s="12"/>
    </row>
    <row r="3" spans="1:9" s="8" customFormat="1" ht="13.8" x14ac:dyDescent="0.3">
      <c r="A3" s="9" t="s">
        <v>8</v>
      </c>
      <c r="B3" s="15" t="s">
        <v>5</v>
      </c>
      <c r="C3" s="9" t="s">
        <v>0</v>
      </c>
      <c r="D3" s="10" t="s">
        <v>1</v>
      </c>
      <c r="E3" s="10" t="s">
        <v>2</v>
      </c>
      <c r="F3" s="11" t="s">
        <v>3</v>
      </c>
      <c r="G3" s="11" t="s">
        <v>4</v>
      </c>
      <c r="H3" s="11" t="s">
        <v>6</v>
      </c>
    </row>
    <row r="4" spans="1:9" x14ac:dyDescent="0.25">
      <c r="A4" s="2" t="s">
        <v>273</v>
      </c>
      <c r="B4" s="2">
        <v>173145.2</v>
      </c>
      <c r="C4" s="2">
        <v>7180390.5700000003</v>
      </c>
      <c r="D4" s="2"/>
      <c r="E4" s="2"/>
      <c r="F4" s="2"/>
      <c r="G4" s="2"/>
      <c r="H4" s="2"/>
    </row>
    <row r="5" spans="1:9" x14ac:dyDescent="0.25">
      <c r="A5" s="2"/>
      <c r="B5" s="2"/>
      <c r="C5" s="2"/>
      <c r="D5" s="2"/>
      <c r="E5" s="2"/>
      <c r="F5" s="2"/>
      <c r="G5" s="2"/>
      <c r="H5" s="2"/>
    </row>
    <row r="6" spans="1:9" x14ac:dyDescent="0.25">
      <c r="A6" s="2"/>
      <c r="B6" s="2"/>
      <c r="C6" s="2"/>
      <c r="D6" s="2"/>
      <c r="E6" s="2"/>
      <c r="F6" s="2"/>
      <c r="G6" s="2"/>
      <c r="H6" s="2"/>
    </row>
    <row r="7" spans="1:9" x14ac:dyDescent="0.25">
      <c r="A7" s="2"/>
      <c r="B7" s="2"/>
      <c r="C7" s="2"/>
      <c r="D7" s="2"/>
      <c r="E7" s="2"/>
      <c r="F7" s="2"/>
      <c r="G7" s="2"/>
      <c r="H7" s="2"/>
    </row>
    <row r="8" spans="1:9" x14ac:dyDescent="0.25">
      <c r="A8" s="2"/>
      <c r="B8" s="2"/>
      <c r="C8" s="2"/>
      <c r="D8" s="2"/>
      <c r="E8" s="2"/>
      <c r="F8" s="2"/>
      <c r="G8" s="2"/>
      <c r="H8" s="2"/>
    </row>
    <row r="9" spans="1:9" x14ac:dyDescent="0.25">
      <c r="A9" s="2"/>
      <c r="B9" s="2"/>
      <c r="C9" s="2"/>
      <c r="D9" s="2"/>
      <c r="E9" s="2"/>
      <c r="F9" s="2"/>
      <c r="G9" s="2"/>
      <c r="H9" s="2"/>
    </row>
    <row r="10" spans="1:9" x14ac:dyDescent="0.25">
      <c r="A10" s="2"/>
      <c r="B10" s="2"/>
      <c r="C10" s="2"/>
      <c r="D10" s="2"/>
      <c r="E10" s="2"/>
      <c r="F10" s="2"/>
      <c r="G10" s="2"/>
      <c r="H10" s="2"/>
    </row>
    <row r="11" spans="1:9" x14ac:dyDescent="0.25">
      <c r="A11" s="2"/>
      <c r="B11" s="2"/>
      <c r="C11" s="2"/>
      <c r="D11" s="2"/>
      <c r="E11" s="2"/>
      <c r="F11" s="2"/>
      <c r="G11" s="2"/>
      <c r="H11" s="2"/>
    </row>
    <row r="12" spans="1:9" x14ac:dyDescent="0.25">
      <c r="A12" s="2"/>
      <c r="B12" s="2"/>
      <c r="C12" s="2"/>
      <c r="D12" s="2"/>
      <c r="E12" s="2"/>
      <c r="F12" s="2"/>
      <c r="G12" s="2"/>
      <c r="H12" s="2"/>
    </row>
    <row r="13" spans="1:9" x14ac:dyDescent="0.25">
      <c r="A13" s="2"/>
      <c r="B13" s="2"/>
      <c r="C13" s="2"/>
      <c r="D13" s="2"/>
      <c r="E13" s="2"/>
      <c r="F13" s="2"/>
      <c r="G13" s="2"/>
      <c r="H13" s="2"/>
    </row>
    <row r="14" spans="1:9" x14ac:dyDescent="0.25">
      <c r="A14" s="2"/>
      <c r="B14" s="2"/>
      <c r="C14" s="2"/>
      <c r="D14" s="2"/>
      <c r="E14" s="2"/>
      <c r="F14" s="2"/>
      <c r="G14" s="2"/>
      <c r="H14" s="2"/>
    </row>
    <row r="15" spans="1:9" x14ac:dyDescent="0.25">
      <c r="A15" s="2"/>
      <c r="B15" s="2"/>
      <c r="C15" s="2"/>
      <c r="D15" s="2"/>
      <c r="E15" s="2"/>
      <c r="F15" s="2"/>
      <c r="G15" s="2"/>
      <c r="H15" s="2"/>
    </row>
    <row r="16" spans="1:9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3" spans="8:8" ht="13.8" x14ac:dyDescent="0.3">
      <c r="H33" s="8" t="s">
        <v>9</v>
      </c>
    </row>
    <row r="34" spans="8:8" ht="13.8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9AE92-945B-4FE7-A91F-F7F04A4EAFF9}">
  <sheetPr>
    <tabColor rgb="FFFF0000"/>
  </sheetPr>
  <dimension ref="A1:I34"/>
  <sheetViews>
    <sheetView workbookViewId="0">
      <selection activeCell="B5" sqref="B5"/>
    </sheetView>
  </sheetViews>
  <sheetFormatPr defaultRowHeight="13.2" x14ac:dyDescent="0.25"/>
  <cols>
    <col min="1" max="1" width="26.21875" style="1" customWidth="1"/>
    <col min="2" max="2" width="23.77734375" style="1" customWidth="1"/>
    <col min="3" max="3" width="23.88671875" style="1" customWidth="1"/>
    <col min="4" max="4" width="16.33203125" style="1" customWidth="1"/>
    <col min="5" max="5" width="20.77734375" style="1" customWidth="1"/>
    <col min="6" max="6" width="17.88671875" style="1" customWidth="1"/>
    <col min="7" max="7" width="18.21875" style="1" customWidth="1"/>
    <col min="8" max="8" width="18" style="1" customWidth="1"/>
    <col min="9" max="9" width="17.88671875" style="1" customWidth="1"/>
    <col min="10" max="16384" width="8.88671875" style="1"/>
  </cols>
  <sheetData>
    <row r="1" spans="1:9" ht="25.2" customHeight="1" x14ac:dyDescent="0.25">
      <c r="A1" s="3" t="s">
        <v>7</v>
      </c>
      <c r="B1" s="16"/>
      <c r="C1" s="4"/>
      <c r="D1" s="4"/>
      <c r="E1" s="5"/>
      <c r="F1" s="4"/>
      <c r="G1" s="5"/>
      <c r="H1" s="4"/>
      <c r="I1" s="6"/>
    </row>
    <row r="2" spans="1:9" ht="25.2" customHeight="1" x14ac:dyDescent="0.25">
      <c r="A2" s="14"/>
      <c r="B2" s="12"/>
      <c r="C2" s="12"/>
      <c r="D2" s="12"/>
      <c r="E2" s="13"/>
      <c r="F2" s="12"/>
      <c r="G2" s="13"/>
      <c r="H2" s="12"/>
    </row>
    <row r="3" spans="1:9" s="8" customFormat="1" ht="13.8" x14ac:dyDescent="0.3">
      <c r="A3" s="9" t="s">
        <v>8</v>
      </c>
      <c r="B3" s="9" t="s">
        <v>11</v>
      </c>
      <c r="C3" s="9" t="s">
        <v>12</v>
      </c>
      <c r="D3" s="10" t="s">
        <v>1</v>
      </c>
      <c r="E3" s="10" t="s">
        <v>2</v>
      </c>
      <c r="F3" s="11" t="s">
        <v>3</v>
      </c>
      <c r="G3" s="11" t="s">
        <v>4</v>
      </c>
      <c r="H3" s="11" t="s">
        <v>6</v>
      </c>
    </row>
    <row r="4" spans="1:9" ht="15" x14ac:dyDescent="0.3">
      <c r="A4" s="7" t="s">
        <v>10</v>
      </c>
      <c r="B4" s="7">
        <v>1142835.1200000001</v>
      </c>
      <c r="C4" s="17">
        <v>72096640.780000001</v>
      </c>
      <c r="D4" s="2"/>
      <c r="E4" s="2"/>
      <c r="F4" s="2"/>
      <c r="G4" s="2"/>
      <c r="H4" s="2"/>
    </row>
    <row r="5" spans="1:9" x14ac:dyDescent="0.25">
      <c r="A5" s="2"/>
      <c r="B5" s="2"/>
      <c r="C5" s="2"/>
      <c r="D5" s="2"/>
      <c r="E5" s="2"/>
      <c r="F5" s="2"/>
      <c r="G5" s="2"/>
      <c r="H5" s="2"/>
    </row>
    <row r="6" spans="1:9" x14ac:dyDescent="0.25">
      <c r="A6" s="2"/>
      <c r="B6" s="2"/>
      <c r="C6" s="2"/>
      <c r="D6" s="2"/>
      <c r="E6" s="2"/>
      <c r="F6" s="2"/>
      <c r="G6" s="2"/>
      <c r="H6" s="2"/>
    </row>
    <row r="7" spans="1:9" x14ac:dyDescent="0.25">
      <c r="A7" s="2"/>
      <c r="B7" s="2"/>
      <c r="C7" s="2"/>
      <c r="D7" s="2"/>
      <c r="E7" s="2"/>
      <c r="F7" s="2"/>
      <c r="G7" s="2"/>
      <c r="H7" s="2"/>
    </row>
    <row r="8" spans="1:9" x14ac:dyDescent="0.25">
      <c r="A8" s="2"/>
      <c r="B8" s="2"/>
      <c r="C8" s="2"/>
      <c r="D8" s="2"/>
      <c r="E8" s="2"/>
      <c r="F8" s="2"/>
      <c r="G8" s="2"/>
      <c r="H8" s="2"/>
    </row>
    <row r="9" spans="1:9" x14ac:dyDescent="0.25">
      <c r="A9" s="2"/>
      <c r="B9" s="2"/>
      <c r="C9" s="2"/>
      <c r="D9" s="2"/>
      <c r="E9" s="2"/>
      <c r="F9" s="2"/>
      <c r="G9" s="2"/>
      <c r="H9" s="2"/>
    </row>
    <row r="10" spans="1:9" x14ac:dyDescent="0.25">
      <c r="A10" s="2"/>
      <c r="B10" s="2"/>
      <c r="C10" s="2"/>
      <c r="D10" s="2"/>
      <c r="E10" s="2"/>
      <c r="F10" s="2"/>
      <c r="G10" s="2"/>
      <c r="H10" s="2"/>
    </row>
    <row r="11" spans="1:9" x14ac:dyDescent="0.25">
      <c r="A11" s="2"/>
      <c r="B11" s="2"/>
      <c r="C11" s="2"/>
      <c r="D11" s="2"/>
      <c r="E11" s="2"/>
      <c r="F11" s="2"/>
      <c r="G11" s="2"/>
      <c r="H11" s="2"/>
    </row>
    <row r="12" spans="1:9" x14ac:dyDescent="0.25">
      <c r="A12" s="2"/>
      <c r="B12" s="2"/>
      <c r="C12" s="2"/>
      <c r="D12" s="2"/>
      <c r="E12" s="2"/>
      <c r="F12" s="2"/>
      <c r="G12" s="2"/>
      <c r="H12" s="2"/>
    </row>
    <row r="13" spans="1:9" x14ac:dyDescent="0.25">
      <c r="A13" s="2"/>
      <c r="B13" s="2"/>
      <c r="C13" s="2"/>
      <c r="D13" s="2"/>
      <c r="E13" s="2"/>
      <c r="F13" s="2"/>
      <c r="G13" s="2"/>
      <c r="H13" s="2"/>
    </row>
    <row r="14" spans="1:9" x14ac:dyDescent="0.25">
      <c r="A14" s="2"/>
      <c r="B14" s="2"/>
      <c r="C14" s="2"/>
      <c r="D14" s="2"/>
      <c r="E14" s="2"/>
      <c r="F14" s="2"/>
      <c r="G14" s="2"/>
      <c r="H14" s="2"/>
    </row>
    <row r="15" spans="1:9" x14ac:dyDescent="0.25">
      <c r="A15" s="2"/>
      <c r="B15" s="2"/>
      <c r="C15" s="2"/>
      <c r="D15" s="2"/>
      <c r="E15" s="2"/>
      <c r="F15" s="2"/>
      <c r="G15" s="2"/>
      <c r="H15" s="2"/>
    </row>
    <row r="16" spans="1:9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3" spans="8:8" ht="13.8" x14ac:dyDescent="0.3">
      <c r="H33" s="8" t="s">
        <v>9</v>
      </c>
    </row>
    <row r="34" spans="8:8" ht="13.8" customHeight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D7856-B524-4AF2-B2F6-1C8978D5E6D5}">
  <sheetPr>
    <tabColor rgb="FF92D050"/>
  </sheetPr>
  <dimension ref="A1:I34"/>
  <sheetViews>
    <sheetView workbookViewId="0">
      <selection activeCell="B8" sqref="B8"/>
    </sheetView>
  </sheetViews>
  <sheetFormatPr defaultRowHeight="13.2" x14ac:dyDescent="0.25"/>
  <cols>
    <col min="1" max="1" width="26.21875" style="1" customWidth="1"/>
    <col min="2" max="2" width="23.109375" style="1" customWidth="1"/>
    <col min="3" max="3" width="23.44140625" style="1" customWidth="1"/>
    <col min="4" max="4" width="16.33203125" style="1" customWidth="1"/>
    <col min="5" max="5" width="23.33203125" style="1" customWidth="1"/>
    <col min="6" max="6" width="17.88671875" style="1" customWidth="1"/>
    <col min="7" max="7" width="18.21875" style="1" customWidth="1"/>
    <col min="8" max="8" width="55.88671875" style="1" customWidth="1"/>
    <col min="9" max="9" width="17.88671875" style="1" customWidth="1"/>
    <col min="10" max="16384" width="8.88671875" style="1"/>
  </cols>
  <sheetData>
    <row r="1" spans="1:9" ht="25.2" customHeight="1" x14ac:dyDescent="0.25">
      <c r="A1" s="3" t="s">
        <v>7</v>
      </c>
      <c r="B1" s="16"/>
      <c r="C1" s="4"/>
      <c r="D1" s="4"/>
      <c r="E1" s="5"/>
      <c r="F1" s="4"/>
      <c r="G1" s="5"/>
      <c r="H1" s="4"/>
      <c r="I1" s="6"/>
    </row>
    <row r="2" spans="1:9" ht="25.2" customHeight="1" x14ac:dyDescent="0.25">
      <c r="A2" s="14"/>
      <c r="B2" s="12"/>
      <c r="C2" s="12"/>
      <c r="D2" s="12"/>
      <c r="E2" s="13"/>
      <c r="F2" s="12"/>
      <c r="G2" s="13"/>
      <c r="H2" s="12"/>
    </row>
    <row r="3" spans="1:9" s="8" customFormat="1" ht="13.8" x14ac:dyDescent="0.3">
      <c r="A3" s="9" t="s">
        <v>8</v>
      </c>
      <c r="B3" s="9" t="s">
        <v>11</v>
      </c>
      <c r="C3" s="9" t="s">
        <v>12</v>
      </c>
      <c r="D3" s="10" t="s">
        <v>1</v>
      </c>
      <c r="E3" s="10" t="s">
        <v>15</v>
      </c>
      <c r="F3" s="11" t="s">
        <v>3</v>
      </c>
      <c r="G3" s="11" t="s">
        <v>4</v>
      </c>
      <c r="H3" s="18" t="s">
        <v>6</v>
      </c>
    </row>
    <row r="4" spans="1:9" x14ac:dyDescent="0.25">
      <c r="A4" s="2" t="s">
        <v>13</v>
      </c>
      <c r="B4" s="1">
        <v>1064252.53</v>
      </c>
      <c r="C4" s="2">
        <v>1773754.23</v>
      </c>
      <c r="D4" s="2" t="s">
        <v>14</v>
      </c>
      <c r="E4" s="2">
        <v>427878.99</v>
      </c>
      <c r="F4" s="2"/>
      <c r="G4" s="2"/>
      <c r="H4" s="2"/>
    </row>
    <row r="5" spans="1:9" ht="26.4" x14ac:dyDescent="0.25">
      <c r="A5" s="2"/>
      <c r="B5" s="2"/>
      <c r="C5" s="2"/>
      <c r="D5" s="2" t="s">
        <v>16</v>
      </c>
      <c r="E5" s="2">
        <v>404953.49</v>
      </c>
      <c r="F5" s="2" t="s">
        <v>17</v>
      </c>
      <c r="G5" s="2" t="s">
        <v>18</v>
      </c>
      <c r="H5" s="30" t="s">
        <v>19</v>
      </c>
    </row>
    <row r="6" spans="1:9" x14ac:dyDescent="0.25">
      <c r="A6" s="2"/>
      <c r="B6" s="2"/>
      <c r="C6" s="2"/>
      <c r="D6" s="2" t="s">
        <v>20</v>
      </c>
      <c r="E6" s="2">
        <v>94099.11</v>
      </c>
      <c r="F6" s="2"/>
      <c r="G6" s="2"/>
      <c r="H6" s="2"/>
    </row>
    <row r="7" spans="1:9" x14ac:dyDescent="0.25">
      <c r="A7" s="2"/>
      <c r="B7" s="2"/>
      <c r="C7" s="2"/>
      <c r="D7" s="2" t="s">
        <v>21</v>
      </c>
      <c r="E7" s="2">
        <v>549180.15</v>
      </c>
      <c r="F7" s="2" t="s">
        <v>22</v>
      </c>
      <c r="G7" s="2" t="s">
        <v>23</v>
      </c>
      <c r="H7" s="7" t="s">
        <v>24</v>
      </c>
    </row>
    <row r="8" spans="1:9" x14ac:dyDescent="0.25">
      <c r="A8" s="2"/>
      <c r="B8" s="2"/>
      <c r="C8" s="2"/>
      <c r="D8" s="2"/>
      <c r="E8" s="2"/>
      <c r="F8" s="2" t="s">
        <v>25</v>
      </c>
      <c r="G8" s="2" t="s">
        <v>26</v>
      </c>
      <c r="H8" s="7" t="s">
        <v>27</v>
      </c>
    </row>
    <row r="9" spans="1:9" x14ac:dyDescent="0.25">
      <c r="A9" s="2"/>
      <c r="B9" s="2"/>
      <c r="C9" s="2"/>
      <c r="D9" s="2"/>
      <c r="E9" s="7">
        <f>SUM(E4+E5+E6+E7)</f>
        <v>1476111.74</v>
      </c>
      <c r="F9" s="2"/>
      <c r="G9" s="2"/>
      <c r="H9" s="2"/>
    </row>
    <row r="10" spans="1:9" x14ac:dyDescent="0.25">
      <c r="A10" s="2"/>
      <c r="B10" s="2"/>
      <c r="C10" s="2"/>
      <c r="D10" s="2"/>
      <c r="E10" s="2"/>
      <c r="F10" s="2"/>
      <c r="G10" s="2"/>
      <c r="H10" s="2"/>
    </row>
    <row r="11" spans="1:9" x14ac:dyDescent="0.25">
      <c r="A11" s="2"/>
      <c r="B11" s="2"/>
      <c r="C11" s="2"/>
      <c r="D11" s="2"/>
      <c r="E11" s="2"/>
      <c r="F11" s="2"/>
      <c r="G11" s="2"/>
      <c r="H11" s="2"/>
    </row>
    <row r="12" spans="1:9" x14ac:dyDescent="0.25">
      <c r="A12" s="29" t="s">
        <v>275</v>
      </c>
      <c r="B12" s="2"/>
      <c r="C12" s="2"/>
      <c r="D12" s="2"/>
      <c r="E12" s="29"/>
      <c r="F12" s="2"/>
      <c r="G12" s="2"/>
      <c r="H12" s="2"/>
    </row>
    <row r="13" spans="1:9" x14ac:dyDescent="0.25">
      <c r="A13" s="2"/>
      <c r="B13" s="2"/>
      <c r="C13" s="2"/>
      <c r="D13" s="2"/>
      <c r="E13" s="2"/>
      <c r="F13" s="2"/>
      <c r="G13" s="2"/>
      <c r="H13" s="2"/>
    </row>
    <row r="14" spans="1:9" x14ac:dyDescent="0.25">
      <c r="A14" s="2"/>
      <c r="B14" s="2"/>
      <c r="C14" s="2"/>
      <c r="D14" s="2"/>
      <c r="E14" s="2"/>
      <c r="F14" s="2"/>
      <c r="G14" s="2"/>
      <c r="H14" s="2"/>
    </row>
    <row r="15" spans="1:9" x14ac:dyDescent="0.25">
      <c r="A15" s="2"/>
      <c r="B15" s="2"/>
      <c r="C15" s="2"/>
      <c r="D15" s="2"/>
      <c r="E15" s="2"/>
      <c r="F15" s="2"/>
      <c r="G15" s="2"/>
      <c r="H15" s="2"/>
    </row>
    <row r="16" spans="1:9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3" spans="8:8" ht="13.8" x14ac:dyDescent="0.3">
      <c r="H33" s="8" t="s">
        <v>9</v>
      </c>
    </row>
    <row r="34" spans="8:8" ht="13.8" customHeight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C234B-B6BD-48DA-8257-040A4DB3F8FC}">
  <sheetPr>
    <tabColor rgb="FF00B0F0"/>
  </sheetPr>
  <dimension ref="A1:H184"/>
  <sheetViews>
    <sheetView tabSelected="1" topLeftCell="A76" workbookViewId="0">
      <selection activeCell="E106" sqref="E106"/>
    </sheetView>
  </sheetViews>
  <sheetFormatPr defaultRowHeight="13.2" x14ac:dyDescent="0.25"/>
  <cols>
    <col min="1" max="1" width="26.21875" style="1" customWidth="1"/>
    <col min="2" max="2" width="22.5546875" style="1" customWidth="1"/>
    <col min="3" max="3" width="21.77734375" style="1" customWidth="1"/>
    <col min="4" max="4" width="16.33203125" style="1" customWidth="1"/>
    <col min="5" max="5" width="20.77734375" style="1" customWidth="1"/>
    <col min="6" max="6" width="18.109375" style="1" customWidth="1"/>
    <col min="7" max="7" width="18.21875" style="1" customWidth="1"/>
    <col min="8" max="8" width="42.109375" style="1" bestFit="1" customWidth="1"/>
    <col min="9" max="9" width="17.88671875" style="1" customWidth="1"/>
    <col min="10" max="16384" width="8.88671875" style="1"/>
  </cols>
  <sheetData>
    <row r="1" spans="1:8" ht="25.2" customHeight="1" x14ac:dyDescent="0.25">
      <c r="A1" s="3" t="s">
        <v>7</v>
      </c>
      <c r="B1" s="16"/>
      <c r="C1" s="4"/>
      <c r="D1" s="4"/>
      <c r="E1" s="5"/>
      <c r="F1" s="4"/>
      <c r="G1" s="5"/>
      <c r="H1" s="6"/>
    </row>
    <row r="2" spans="1:8" ht="25.2" customHeight="1" x14ac:dyDescent="0.25">
      <c r="A2" s="21" t="s">
        <v>160</v>
      </c>
      <c r="B2" s="12"/>
      <c r="C2" s="12"/>
      <c r="D2" s="12"/>
      <c r="E2" s="13"/>
      <c r="F2" s="12"/>
      <c r="G2" s="13"/>
      <c r="H2" s="12"/>
    </row>
    <row r="3" spans="1:8" s="8" customFormat="1" ht="13.8" x14ac:dyDescent="0.3">
      <c r="A3" s="9" t="s">
        <v>8</v>
      </c>
      <c r="B3" s="9" t="s">
        <v>5</v>
      </c>
      <c r="C3" s="9" t="s">
        <v>0</v>
      </c>
      <c r="D3" s="10" t="s">
        <v>1</v>
      </c>
      <c r="E3" s="10" t="s">
        <v>2</v>
      </c>
      <c r="F3" s="11" t="s">
        <v>3</v>
      </c>
      <c r="G3" s="11" t="s">
        <v>4</v>
      </c>
      <c r="H3" s="11" t="s">
        <v>6</v>
      </c>
    </row>
    <row r="4" spans="1:8" x14ac:dyDescent="0.25">
      <c r="A4" s="2" t="s">
        <v>164</v>
      </c>
      <c r="B4" s="2" t="s">
        <v>161</v>
      </c>
      <c r="C4" s="2" t="s">
        <v>162</v>
      </c>
      <c r="D4" s="2" t="s">
        <v>163</v>
      </c>
      <c r="E4" s="2">
        <v>251833.84</v>
      </c>
      <c r="F4" s="2"/>
      <c r="G4" s="2"/>
      <c r="H4" s="2"/>
    </row>
    <row r="5" spans="1:8" x14ac:dyDescent="0.25">
      <c r="A5" s="2"/>
      <c r="B5" s="2"/>
      <c r="C5" s="2"/>
      <c r="D5" s="2" t="s">
        <v>165</v>
      </c>
      <c r="E5" s="2" t="s">
        <v>166</v>
      </c>
      <c r="F5" s="2"/>
      <c r="G5" s="2"/>
      <c r="H5" s="2"/>
    </row>
    <row r="6" spans="1:8" x14ac:dyDescent="0.25">
      <c r="A6" s="2"/>
      <c r="B6" s="2"/>
      <c r="C6" s="2"/>
      <c r="D6" s="2" t="s">
        <v>167</v>
      </c>
      <c r="E6" s="2" t="s">
        <v>168</v>
      </c>
      <c r="F6" s="2"/>
      <c r="G6" s="2"/>
      <c r="H6" s="2"/>
    </row>
    <row r="7" spans="1:8" x14ac:dyDescent="0.25">
      <c r="A7" s="2"/>
      <c r="B7" s="2"/>
      <c r="C7" s="2"/>
      <c r="D7" s="2" t="s">
        <v>169</v>
      </c>
      <c r="E7" s="2" t="s">
        <v>170</v>
      </c>
      <c r="F7" s="2"/>
      <c r="G7" s="2"/>
      <c r="H7" s="2"/>
    </row>
    <row r="8" spans="1:8" x14ac:dyDescent="0.25">
      <c r="A8" s="2"/>
      <c r="B8" s="2"/>
      <c r="C8" s="2"/>
      <c r="D8" s="2" t="s">
        <v>171</v>
      </c>
      <c r="E8" s="2" t="s">
        <v>172</v>
      </c>
      <c r="F8" s="2"/>
      <c r="G8" s="2"/>
      <c r="H8" s="2"/>
    </row>
    <row r="9" spans="1:8" x14ac:dyDescent="0.25">
      <c r="A9" s="2"/>
      <c r="B9" s="2"/>
      <c r="C9" s="2"/>
      <c r="D9" s="2" t="s">
        <v>173</v>
      </c>
      <c r="E9" s="2" t="s">
        <v>174</v>
      </c>
      <c r="F9" s="2" t="s">
        <v>175</v>
      </c>
      <c r="G9" s="2" t="s">
        <v>176</v>
      </c>
      <c r="H9" s="2" t="s">
        <v>177</v>
      </c>
    </row>
    <row r="10" spans="1:8" x14ac:dyDescent="0.25">
      <c r="A10" s="2"/>
      <c r="B10" s="2"/>
      <c r="C10" s="2"/>
      <c r="D10" s="2" t="s">
        <v>178</v>
      </c>
      <c r="E10" s="2" t="s">
        <v>179</v>
      </c>
      <c r="F10" s="2" t="s">
        <v>180</v>
      </c>
      <c r="G10" s="2" t="s">
        <v>181</v>
      </c>
      <c r="H10" s="2" t="s">
        <v>177</v>
      </c>
    </row>
    <row r="11" spans="1:8" x14ac:dyDescent="0.25">
      <c r="A11" s="2"/>
      <c r="B11" s="2"/>
      <c r="C11" s="2"/>
      <c r="D11" s="2" t="s">
        <v>182</v>
      </c>
      <c r="E11" s="2" t="s">
        <v>183</v>
      </c>
      <c r="F11" s="2"/>
      <c r="G11" s="2"/>
      <c r="H11" s="2"/>
    </row>
    <row r="12" spans="1:8" x14ac:dyDescent="0.25">
      <c r="A12" s="2"/>
      <c r="B12" s="2"/>
      <c r="C12" s="2"/>
      <c r="D12" s="2" t="s">
        <v>184</v>
      </c>
      <c r="E12" s="2" t="s">
        <v>185</v>
      </c>
      <c r="F12" s="2"/>
      <c r="G12" s="2"/>
      <c r="H12" s="2"/>
    </row>
    <row r="13" spans="1:8" x14ac:dyDescent="0.25">
      <c r="A13" s="2"/>
      <c r="B13" s="2"/>
      <c r="C13" s="2"/>
      <c r="D13" s="2" t="s">
        <v>186</v>
      </c>
      <c r="E13" s="2" t="s">
        <v>187</v>
      </c>
      <c r="F13" s="2" t="s">
        <v>188</v>
      </c>
      <c r="G13" s="2" t="s">
        <v>189</v>
      </c>
      <c r="H13" s="2" t="s">
        <v>190</v>
      </c>
    </row>
    <row r="14" spans="1:8" x14ac:dyDescent="0.25">
      <c r="A14" s="2"/>
      <c r="B14" s="2"/>
      <c r="C14" s="2"/>
      <c r="D14" s="2"/>
      <c r="E14" s="2"/>
      <c r="F14" s="2" t="s">
        <v>191</v>
      </c>
      <c r="G14" s="2" t="s">
        <v>192</v>
      </c>
      <c r="H14" s="2" t="s">
        <v>193</v>
      </c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3" spans="1:8" ht="13.8" x14ac:dyDescent="0.3">
      <c r="H33" s="8" t="s">
        <v>9</v>
      </c>
    </row>
    <row r="34" spans="1:8" ht="13.8" customHeight="1" x14ac:dyDescent="0.25"/>
    <row r="38" spans="1:8" ht="13.8" x14ac:dyDescent="0.25">
      <c r="A38" s="25" t="s">
        <v>194</v>
      </c>
      <c r="B38" s="12"/>
      <c r="C38" s="12"/>
      <c r="D38" s="12"/>
      <c r="E38" s="13"/>
      <c r="F38" s="12"/>
      <c r="G38" s="13"/>
      <c r="H38" s="12"/>
    </row>
    <row r="39" spans="1:8" ht="13.8" x14ac:dyDescent="0.3">
      <c r="A39" s="9" t="s">
        <v>8</v>
      </c>
      <c r="B39" s="9" t="s">
        <v>5</v>
      </c>
      <c r="C39" s="9" t="s">
        <v>0</v>
      </c>
      <c r="D39" s="10" t="s">
        <v>1</v>
      </c>
      <c r="E39" s="10" t="s">
        <v>2</v>
      </c>
      <c r="F39" s="11" t="s">
        <v>3</v>
      </c>
      <c r="G39" s="11" t="s">
        <v>4</v>
      </c>
      <c r="H39" s="11" t="s">
        <v>6</v>
      </c>
    </row>
    <row r="40" spans="1:8" x14ac:dyDescent="0.25">
      <c r="A40" s="2" t="s">
        <v>261</v>
      </c>
      <c r="B40" s="2">
        <v>1072197.74</v>
      </c>
      <c r="C40" s="2">
        <v>14783661.25</v>
      </c>
      <c r="D40" s="2"/>
      <c r="E40" s="2"/>
      <c r="F40" s="2" t="s">
        <v>197</v>
      </c>
      <c r="G40" s="2"/>
      <c r="H40" s="2" t="s">
        <v>198</v>
      </c>
    </row>
    <row r="41" spans="1:8" x14ac:dyDescent="0.25">
      <c r="A41" s="2"/>
      <c r="B41" s="2"/>
      <c r="C41" s="2"/>
      <c r="D41" s="2"/>
      <c r="E41" s="2"/>
      <c r="F41" s="2" t="s">
        <v>203</v>
      </c>
      <c r="G41" s="2"/>
      <c r="H41" s="2" t="s">
        <v>199</v>
      </c>
    </row>
    <row r="42" spans="1:8" x14ac:dyDescent="0.25">
      <c r="A42" s="2"/>
      <c r="B42" s="2"/>
      <c r="C42" s="2"/>
      <c r="D42" s="2" t="s">
        <v>204</v>
      </c>
      <c r="E42" s="2">
        <v>1677515.91</v>
      </c>
      <c r="F42" s="2" t="s">
        <v>197</v>
      </c>
      <c r="G42" s="2"/>
      <c r="H42" s="2" t="s">
        <v>198</v>
      </c>
    </row>
    <row r="43" spans="1:8" x14ac:dyDescent="0.25">
      <c r="A43" s="2"/>
      <c r="B43" s="2"/>
      <c r="C43" s="2"/>
      <c r="D43" s="2"/>
      <c r="E43" s="2"/>
      <c r="F43" s="2" t="s">
        <v>205</v>
      </c>
      <c r="G43" s="2">
        <v>2262399</v>
      </c>
      <c r="H43" s="2" t="s">
        <v>199</v>
      </c>
    </row>
    <row r="44" spans="1:8" x14ac:dyDescent="0.25">
      <c r="A44" s="2"/>
      <c r="B44" s="2"/>
      <c r="C44" s="2"/>
      <c r="D44" s="2"/>
      <c r="E44" s="2"/>
      <c r="F44" s="2" t="s">
        <v>206</v>
      </c>
      <c r="G44" s="2">
        <v>1826995.09</v>
      </c>
      <c r="H44" s="2" t="s">
        <v>207</v>
      </c>
    </row>
    <row r="45" spans="1:8" x14ac:dyDescent="0.25">
      <c r="A45" s="2"/>
      <c r="B45" s="2"/>
      <c r="C45" s="2"/>
      <c r="D45" s="2" t="s">
        <v>220</v>
      </c>
      <c r="E45" s="2">
        <v>1458781.18</v>
      </c>
      <c r="F45" s="2" t="s">
        <v>219</v>
      </c>
      <c r="G45" s="2">
        <v>1598747.55</v>
      </c>
      <c r="H45" s="2" t="s">
        <v>216</v>
      </c>
    </row>
    <row r="46" spans="1:8" x14ac:dyDescent="0.25">
      <c r="A46" s="2"/>
      <c r="B46" s="2"/>
      <c r="C46" s="2"/>
      <c r="D46" s="2" t="s">
        <v>255</v>
      </c>
      <c r="E46" s="2">
        <v>2437117.5299999998</v>
      </c>
      <c r="F46" s="2" t="s">
        <v>277</v>
      </c>
      <c r="G46" s="2">
        <v>2723798.95</v>
      </c>
      <c r="H46" s="2" t="s">
        <v>216</v>
      </c>
    </row>
    <row r="47" spans="1:8" x14ac:dyDescent="0.25">
      <c r="A47" s="2"/>
      <c r="B47" s="2"/>
      <c r="C47" s="2"/>
      <c r="D47" s="2"/>
      <c r="E47" s="7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9">
        <f>SUM(E42+E45+E46)</f>
        <v>5573414.6199999992</v>
      </c>
      <c r="F67" s="2"/>
      <c r="G67" s="2"/>
      <c r="H67" s="2"/>
    </row>
    <row r="69" spans="1:8" ht="13.8" x14ac:dyDescent="0.3">
      <c r="H69" s="8" t="s">
        <v>9</v>
      </c>
    </row>
    <row r="76" spans="1:8" ht="15.6" x14ac:dyDescent="0.25">
      <c r="A76" s="26" t="s">
        <v>196</v>
      </c>
      <c r="B76" s="12"/>
      <c r="C76" s="12"/>
      <c r="D76" s="12"/>
      <c r="E76" s="13"/>
      <c r="F76" s="12"/>
      <c r="G76" s="13"/>
      <c r="H76" s="12"/>
    </row>
    <row r="77" spans="1:8" ht="13.8" x14ac:dyDescent="0.3">
      <c r="A77" s="9" t="s">
        <v>8</v>
      </c>
      <c r="B77" s="9" t="s">
        <v>5</v>
      </c>
      <c r="C77" s="9" t="s">
        <v>0</v>
      </c>
      <c r="D77" s="10" t="s">
        <v>1</v>
      </c>
      <c r="E77" s="10" t="s">
        <v>2</v>
      </c>
      <c r="F77" s="11" t="s">
        <v>3</v>
      </c>
      <c r="G77" s="11" t="s">
        <v>4</v>
      </c>
      <c r="H77" s="11" t="s">
        <v>6</v>
      </c>
    </row>
    <row r="78" spans="1:8" x14ac:dyDescent="0.25">
      <c r="A78" s="2" t="s">
        <v>262</v>
      </c>
      <c r="B78" s="2">
        <v>1072197.74</v>
      </c>
      <c r="C78" s="2">
        <v>13847814.380000001</v>
      </c>
      <c r="D78" s="2"/>
      <c r="E78" s="2"/>
      <c r="F78" s="2" t="s">
        <v>200</v>
      </c>
      <c r="G78" s="2"/>
      <c r="H78" s="2" t="s">
        <v>199</v>
      </c>
    </row>
    <row r="79" spans="1:8" x14ac:dyDescent="0.25">
      <c r="A79" s="2"/>
      <c r="B79" s="2"/>
      <c r="C79" s="2"/>
      <c r="D79" s="2" t="s">
        <v>208</v>
      </c>
      <c r="E79" s="2">
        <v>1677768.12</v>
      </c>
      <c r="F79" s="2" t="s">
        <v>209</v>
      </c>
      <c r="G79" s="2">
        <v>2262739.14</v>
      </c>
      <c r="H79" s="2" t="s">
        <v>199</v>
      </c>
    </row>
    <row r="80" spans="1:8" x14ac:dyDescent="0.25">
      <c r="A80" s="2"/>
      <c r="B80" s="2"/>
      <c r="C80" s="2"/>
      <c r="D80" s="2"/>
      <c r="E80" s="2"/>
      <c r="F80" s="2" t="s">
        <v>210</v>
      </c>
      <c r="G80" s="2">
        <v>1792955.06</v>
      </c>
      <c r="H80" s="2" t="s">
        <v>207</v>
      </c>
    </row>
    <row r="81" spans="1:8" x14ac:dyDescent="0.25">
      <c r="A81" s="2"/>
      <c r="B81" s="2"/>
      <c r="C81" s="2"/>
      <c r="D81" s="2" t="s">
        <v>214</v>
      </c>
      <c r="E81" s="2">
        <v>2151681.2999999998</v>
      </c>
      <c r="F81" s="2" t="s">
        <v>215</v>
      </c>
      <c r="G81" s="2">
        <v>2348830.2200000002</v>
      </c>
      <c r="H81" s="2" t="s">
        <v>216</v>
      </c>
    </row>
    <row r="82" spans="1:8" x14ac:dyDescent="0.25">
      <c r="A82" s="2"/>
      <c r="B82" s="2"/>
      <c r="C82" s="2"/>
      <c r="D82" s="2" t="s">
        <v>218</v>
      </c>
      <c r="E82" s="2">
        <v>2358542.83</v>
      </c>
      <c r="F82" s="2" t="s">
        <v>219</v>
      </c>
      <c r="G82" s="2">
        <v>2598090.65</v>
      </c>
      <c r="H82" s="2" t="s">
        <v>216</v>
      </c>
    </row>
    <row r="83" spans="1:8" x14ac:dyDescent="0.25">
      <c r="A83" s="2"/>
      <c r="B83" s="2"/>
      <c r="C83" s="2"/>
      <c r="D83" s="2" t="s">
        <v>256</v>
      </c>
      <c r="E83" s="2">
        <v>2272016.91</v>
      </c>
      <c r="F83" s="2" t="s">
        <v>278</v>
      </c>
      <c r="G83" s="32">
        <v>2535103.33</v>
      </c>
      <c r="H83" s="2" t="s">
        <v>216</v>
      </c>
    </row>
    <row r="84" spans="1:8" x14ac:dyDescent="0.25">
      <c r="A84" s="2"/>
      <c r="B84" s="2"/>
      <c r="C84" s="2"/>
      <c r="D84" s="2" t="s">
        <v>285</v>
      </c>
      <c r="E84" s="32">
        <v>2218107.4700000002</v>
      </c>
      <c r="F84" s="2"/>
      <c r="G84" s="2"/>
      <c r="H84" s="2"/>
    </row>
    <row r="85" spans="1:8" x14ac:dyDescent="0.25">
      <c r="A85" s="2"/>
      <c r="B85" s="2"/>
      <c r="C85" s="2"/>
      <c r="D85" s="2"/>
      <c r="E85" s="2"/>
      <c r="F85" s="2"/>
      <c r="G85" s="2"/>
      <c r="H85" s="2"/>
    </row>
    <row r="86" spans="1:8" x14ac:dyDescent="0.25">
      <c r="A86" s="2"/>
      <c r="B86" s="2"/>
      <c r="C86" s="2"/>
      <c r="D86" s="2"/>
      <c r="E86" s="2"/>
      <c r="F86" s="2"/>
      <c r="G86" s="2"/>
      <c r="H86" s="2"/>
    </row>
    <row r="87" spans="1:8" x14ac:dyDescent="0.25">
      <c r="A87" s="2"/>
      <c r="B87" s="2"/>
      <c r="C87" s="2"/>
      <c r="D87" s="2"/>
      <c r="E87" s="2"/>
      <c r="F87" s="2"/>
      <c r="G87" s="2"/>
      <c r="H87" s="2"/>
    </row>
    <row r="88" spans="1:8" x14ac:dyDescent="0.25">
      <c r="A88" s="2"/>
      <c r="B88" s="2"/>
      <c r="C88" s="2"/>
      <c r="D88" s="2"/>
      <c r="E88" s="2"/>
      <c r="F88" s="2"/>
      <c r="G88" s="2"/>
      <c r="H88" s="2"/>
    </row>
    <row r="89" spans="1:8" x14ac:dyDescent="0.25">
      <c r="A89" s="2"/>
      <c r="B89" s="2"/>
      <c r="C89" s="2"/>
      <c r="D89" s="2"/>
      <c r="E89" s="2"/>
      <c r="F89" s="2"/>
      <c r="G89" s="2"/>
      <c r="H89" s="2"/>
    </row>
    <row r="90" spans="1:8" x14ac:dyDescent="0.25">
      <c r="A90" s="2"/>
      <c r="B90" s="2"/>
      <c r="C90" s="2"/>
      <c r="D90" s="2"/>
      <c r="E90" s="2"/>
      <c r="F90" s="2"/>
      <c r="G90" s="2"/>
      <c r="H90" s="2"/>
    </row>
    <row r="91" spans="1:8" x14ac:dyDescent="0.25">
      <c r="A91" s="2"/>
      <c r="B91" s="2"/>
      <c r="C91" s="2"/>
      <c r="D91" s="2"/>
      <c r="E91" s="2"/>
      <c r="F91" s="2"/>
      <c r="G91" s="2"/>
      <c r="H91" s="2"/>
    </row>
    <row r="92" spans="1:8" x14ac:dyDescent="0.25">
      <c r="A92" s="2"/>
      <c r="B92" s="2"/>
      <c r="C92" s="2"/>
      <c r="D92" s="2"/>
      <c r="E92" s="2"/>
      <c r="F92" s="2"/>
      <c r="G92" s="2"/>
      <c r="H92" s="2"/>
    </row>
    <row r="93" spans="1:8" x14ac:dyDescent="0.25">
      <c r="A93" s="2"/>
      <c r="B93" s="2"/>
      <c r="C93" s="2"/>
      <c r="D93" s="2"/>
      <c r="E93" s="2"/>
      <c r="F93" s="2"/>
      <c r="G93" s="2"/>
      <c r="H93" s="2"/>
    </row>
    <row r="94" spans="1:8" x14ac:dyDescent="0.25">
      <c r="A94" s="2"/>
      <c r="B94" s="2"/>
      <c r="C94" s="2"/>
      <c r="D94" s="2"/>
      <c r="E94" s="2"/>
      <c r="F94" s="2"/>
      <c r="G94" s="2"/>
      <c r="H94" s="2"/>
    </row>
    <row r="95" spans="1:8" x14ac:dyDescent="0.25">
      <c r="A95" s="2"/>
      <c r="B95" s="2"/>
      <c r="C95" s="2"/>
      <c r="D95" s="2"/>
      <c r="E95" s="2"/>
      <c r="F95" s="2"/>
      <c r="G95" s="2"/>
      <c r="H95" s="2"/>
    </row>
    <row r="96" spans="1:8" x14ac:dyDescent="0.25">
      <c r="A96" s="2"/>
      <c r="B96" s="2"/>
      <c r="C96" s="2"/>
      <c r="D96" s="2"/>
      <c r="E96" s="2"/>
      <c r="F96" s="2"/>
      <c r="G96" s="2"/>
      <c r="H96" s="2"/>
    </row>
    <row r="97" spans="1:8" x14ac:dyDescent="0.25">
      <c r="A97" s="2"/>
      <c r="B97" s="2"/>
      <c r="C97" s="2"/>
      <c r="D97" s="2"/>
      <c r="E97" s="2"/>
      <c r="F97" s="2"/>
      <c r="G97" s="2"/>
      <c r="H97" s="2"/>
    </row>
    <row r="98" spans="1:8" x14ac:dyDescent="0.25">
      <c r="A98" s="2"/>
      <c r="B98" s="2"/>
      <c r="C98" s="2"/>
      <c r="D98" s="2"/>
      <c r="E98" s="2"/>
      <c r="F98" s="2"/>
      <c r="G98" s="2"/>
      <c r="H98" s="2"/>
    </row>
    <row r="99" spans="1:8" x14ac:dyDescent="0.25">
      <c r="A99" s="2"/>
      <c r="B99" s="2"/>
      <c r="C99" s="2"/>
      <c r="D99" s="2"/>
      <c r="E99" s="2"/>
      <c r="F99" s="2"/>
      <c r="G99" s="2"/>
      <c r="H99" s="2"/>
    </row>
    <row r="100" spans="1:8" x14ac:dyDescent="0.25">
      <c r="A100" s="2"/>
      <c r="B100" s="2"/>
      <c r="C100" s="2"/>
      <c r="D100" s="2"/>
      <c r="E100" s="2"/>
      <c r="F100" s="2"/>
      <c r="G100" s="2"/>
      <c r="H100" s="2"/>
    </row>
    <row r="101" spans="1:8" x14ac:dyDescent="0.25">
      <c r="A101" s="2"/>
      <c r="B101" s="2"/>
      <c r="C101" s="2"/>
      <c r="D101" s="2"/>
      <c r="E101" s="2"/>
      <c r="F101" s="2"/>
      <c r="G101" s="2"/>
      <c r="H101" s="2"/>
    </row>
    <row r="102" spans="1:8" x14ac:dyDescent="0.25">
      <c r="A102" s="2"/>
      <c r="B102" s="2"/>
      <c r="C102" s="2"/>
      <c r="D102" s="2"/>
      <c r="E102" s="2"/>
      <c r="F102" s="2"/>
      <c r="G102" s="2"/>
      <c r="H102" s="2"/>
    </row>
    <row r="103" spans="1:8" x14ac:dyDescent="0.25">
      <c r="A103" s="2"/>
      <c r="B103" s="2"/>
      <c r="C103" s="2"/>
      <c r="D103" s="2"/>
      <c r="E103" s="2"/>
      <c r="F103" s="2"/>
      <c r="G103" s="2"/>
      <c r="H103" s="2"/>
    </row>
    <row r="104" spans="1:8" x14ac:dyDescent="0.25">
      <c r="A104" s="2"/>
      <c r="B104" s="2"/>
      <c r="C104" s="2"/>
      <c r="D104" s="2"/>
      <c r="E104" s="2"/>
      <c r="F104" s="2"/>
      <c r="G104" s="2"/>
      <c r="H104" s="2"/>
    </row>
    <row r="105" spans="1:8" x14ac:dyDescent="0.25">
      <c r="A105" s="2"/>
      <c r="B105" s="2"/>
      <c r="C105" s="2"/>
      <c r="D105" s="2"/>
      <c r="E105" s="29">
        <f>SUM(E79+E81+E82+E83+E84)</f>
        <v>10678116.630000001</v>
      </c>
      <c r="F105" s="2"/>
      <c r="G105" s="2"/>
      <c r="H105" s="2"/>
    </row>
    <row r="107" spans="1:8" ht="13.8" x14ac:dyDescent="0.3">
      <c r="H107" s="8" t="s">
        <v>9</v>
      </c>
    </row>
    <row r="115" spans="1:8" ht="15.6" x14ac:dyDescent="0.25">
      <c r="A115" s="27" t="s">
        <v>201</v>
      </c>
      <c r="B115" s="12"/>
      <c r="C115" s="12"/>
      <c r="D115" s="12"/>
      <c r="E115" s="13"/>
      <c r="F115" s="12"/>
      <c r="G115" s="13"/>
      <c r="H115" s="12"/>
    </row>
    <row r="116" spans="1:8" ht="13.8" x14ac:dyDescent="0.3">
      <c r="A116" s="9" t="s">
        <v>8</v>
      </c>
      <c r="B116" s="9" t="s">
        <v>5</v>
      </c>
      <c r="C116" s="9" t="s">
        <v>0</v>
      </c>
      <c r="D116" s="10" t="s">
        <v>1</v>
      </c>
      <c r="E116" s="10" t="s">
        <v>2</v>
      </c>
      <c r="F116" s="11" t="s">
        <v>3</v>
      </c>
      <c r="G116" s="11" t="s">
        <v>4</v>
      </c>
      <c r="H116" s="11" t="s">
        <v>6</v>
      </c>
    </row>
    <row r="117" spans="1:8" x14ac:dyDescent="0.25">
      <c r="A117" s="2" t="s">
        <v>263</v>
      </c>
      <c r="B117" s="2" t="s">
        <v>195</v>
      </c>
      <c r="C117" s="2" t="s">
        <v>202</v>
      </c>
      <c r="D117" s="2"/>
      <c r="E117" s="2"/>
      <c r="F117" s="2" t="s">
        <v>200</v>
      </c>
      <c r="G117" s="2"/>
      <c r="H117" s="2" t="s">
        <v>199</v>
      </c>
    </row>
    <row r="118" spans="1:8" x14ac:dyDescent="0.25">
      <c r="A118" s="2"/>
      <c r="B118" s="2"/>
      <c r="C118" s="2"/>
      <c r="D118" s="2" t="s">
        <v>211</v>
      </c>
      <c r="E118" s="2">
        <v>1677768.12</v>
      </c>
      <c r="F118" s="2" t="s">
        <v>209</v>
      </c>
      <c r="G118" s="2">
        <v>1678783.59</v>
      </c>
      <c r="H118" s="2" t="s">
        <v>212</v>
      </c>
    </row>
    <row r="119" spans="1:8" x14ac:dyDescent="0.25">
      <c r="A119" s="2"/>
      <c r="B119" s="2"/>
      <c r="C119" s="2"/>
      <c r="D119" s="2"/>
      <c r="E119" s="2"/>
      <c r="F119" s="2" t="s">
        <v>205</v>
      </c>
      <c r="G119" s="2">
        <v>2264108.67</v>
      </c>
      <c r="H119" s="2" t="s">
        <v>199</v>
      </c>
    </row>
    <row r="120" spans="1:8" x14ac:dyDescent="0.25">
      <c r="A120" s="2"/>
      <c r="B120" s="2"/>
      <c r="C120" s="2"/>
      <c r="D120" s="2"/>
      <c r="E120" s="2"/>
      <c r="F120" s="2" t="s">
        <v>213</v>
      </c>
      <c r="G120" s="2">
        <v>1798395.09</v>
      </c>
      <c r="H120" s="2" t="s">
        <v>207</v>
      </c>
    </row>
    <row r="121" spans="1:8" x14ac:dyDescent="0.25">
      <c r="A121" s="2"/>
      <c r="B121" s="2"/>
      <c r="C121" s="2"/>
      <c r="D121" s="2" t="s">
        <v>217</v>
      </c>
      <c r="E121" s="2">
        <v>2156976.9</v>
      </c>
      <c r="F121" s="2" t="s">
        <v>215</v>
      </c>
      <c r="G121" s="2">
        <v>2354611.0299999998</v>
      </c>
      <c r="H121" s="2" t="s">
        <v>216</v>
      </c>
    </row>
    <row r="122" spans="1:8" x14ac:dyDescent="0.25">
      <c r="A122" s="2"/>
      <c r="B122" s="2"/>
      <c r="C122" s="2"/>
      <c r="D122" s="2" t="s">
        <v>221</v>
      </c>
      <c r="E122" s="2">
        <v>1614184.39</v>
      </c>
      <c r="F122" s="2" t="s">
        <v>219</v>
      </c>
      <c r="G122" s="2">
        <v>1775712.18</v>
      </c>
      <c r="H122" s="2" t="s">
        <v>216</v>
      </c>
    </row>
    <row r="123" spans="1:8" x14ac:dyDescent="0.25">
      <c r="A123" s="2"/>
      <c r="B123" s="2"/>
      <c r="C123" s="2"/>
      <c r="D123" s="2" t="s">
        <v>257</v>
      </c>
      <c r="E123" s="2">
        <v>2224531.92</v>
      </c>
      <c r="F123" s="2" t="s">
        <v>278</v>
      </c>
      <c r="G123" s="32">
        <v>2542445.92</v>
      </c>
      <c r="H123" s="2" t="s">
        <v>216</v>
      </c>
    </row>
    <row r="124" spans="1:8" x14ac:dyDescent="0.25">
      <c r="A124" s="2"/>
      <c r="B124" s="2"/>
      <c r="C124" s="2"/>
      <c r="D124" s="2" t="s">
        <v>284</v>
      </c>
      <c r="E124" s="2">
        <v>2224531.92</v>
      </c>
      <c r="F124" s="2"/>
      <c r="G124" s="32"/>
      <c r="H124" s="2"/>
    </row>
    <row r="125" spans="1:8" x14ac:dyDescent="0.25">
      <c r="A125" s="2"/>
      <c r="B125" s="2"/>
      <c r="C125" s="2"/>
      <c r="D125" s="2"/>
      <c r="E125" s="2"/>
      <c r="F125" s="2"/>
      <c r="G125" s="2"/>
      <c r="H125" s="2"/>
    </row>
    <row r="126" spans="1:8" x14ac:dyDescent="0.25">
      <c r="A126" s="2"/>
      <c r="B126" s="2"/>
      <c r="C126" s="2"/>
      <c r="D126" s="2"/>
      <c r="E126" s="29"/>
      <c r="F126" s="2"/>
      <c r="G126" s="2"/>
      <c r="H126" s="2"/>
    </row>
    <row r="127" spans="1:8" x14ac:dyDescent="0.25">
      <c r="A127" s="2"/>
      <c r="B127" s="2"/>
      <c r="C127" s="2"/>
      <c r="D127" s="2"/>
      <c r="E127" s="2"/>
      <c r="F127" s="2"/>
      <c r="G127" s="2"/>
      <c r="H127" s="2"/>
    </row>
    <row r="128" spans="1:8" x14ac:dyDescent="0.25">
      <c r="A128" s="2"/>
      <c r="B128" s="2"/>
      <c r="C128" s="2"/>
      <c r="D128" s="2"/>
      <c r="E128" s="2"/>
      <c r="F128" s="2"/>
      <c r="G128" s="2"/>
      <c r="H128" s="2"/>
    </row>
    <row r="129" spans="1:8" x14ac:dyDescent="0.25">
      <c r="A129" s="2"/>
      <c r="B129" s="2"/>
      <c r="C129" s="2"/>
      <c r="D129" s="2"/>
      <c r="E129" s="2"/>
      <c r="F129" s="2"/>
      <c r="G129" s="2"/>
      <c r="H129" s="2"/>
    </row>
    <row r="130" spans="1:8" x14ac:dyDescent="0.25">
      <c r="A130" s="2"/>
      <c r="B130" s="2"/>
      <c r="C130" s="2"/>
      <c r="D130" s="2"/>
      <c r="E130" s="2"/>
      <c r="F130" s="2"/>
      <c r="G130" s="2"/>
      <c r="H130" s="2"/>
    </row>
    <row r="131" spans="1:8" x14ac:dyDescent="0.25">
      <c r="A131" s="2"/>
      <c r="B131" s="2"/>
      <c r="C131" s="2"/>
      <c r="D131" s="2"/>
      <c r="E131" s="2"/>
      <c r="F131" s="2"/>
      <c r="G131" s="2"/>
      <c r="H131" s="2"/>
    </row>
    <row r="132" spans="1:8" x14ac:dyDescent="0.25">
      <c r="A132" s="2"/>
      <c r="B132" s="2"/>
      <c r="C132" s="2"/>
      <c r="D132" s="2"/>
      <c r="E132" s="2"/>
      <c r="F132" s="2"/>
      <c r="G132" s="2"/>
      <c r="H132" s="2"/>
    </row>
    <row r="133" spans="1:8" x14ac:dyDescent="0.25">
      <c r="A133" s="2"/>
      <c r="B133" s="2"/>
      <c r="C133" s="2"/>
      <c r="D133" s="2"/>
      <c r="E133" s="2"/>
      <c r="F133" s="2"/>
      <c r="G133" s="2"/>
      <c r="H133" s="2"/>
    </row>
    <row r="134" spans="1:8" x14ac:dyDescent="0.25">
      <c r="A134" s="2"/>
      <c r="B134" s="2"/>
      <c r="C134" s="2"/>
      <c r="D134" s="2"/>
      <c r="E134" s="2"/>
      <c r="F134" s="2"/>
      <c r="G134" s="2"/>
      <c r="H134" s="2"/>
    </row>
    <row r="135" spans="1:8" x14ac:dyDescent="0.25">
      <c r="A135" s="2"/>
      <c r="B135" s="2"/>
      <c r="C135" s="2"/>
      <c r="D135" s="2"/>
      <c r="E135" s="2"/>
      <c r="F135" s="2"/>
      <c r="G135" s="2"/>
      <c r="H135" s="2"/>
    </row>
    <row r="136" spans="1:8" x14ac:dyDescent="0.25">
      <c r="A136" s="2"/>
      <c r="B136" s="2"/>
      <c r="C136" s="2"/>
      <c r="D136" s="2"/>
      <c r="E136" s="2"/>
      <c r="F136" s="2"/>
      <c r="G136" s="2"/>
      <c r="H136" s="2"/>
    </row>
    <row r="137" spans="1:8" x14ac:dyDescent="0.25">
      <c r="A137" s="2"/>
      <c r="B137" s="2"/>
      <c r="C137" s="2"/>
      <c r="D137" s="2"/>
      <c r="E137" s="2"/>
      <c r="F137" s="2"/>
      <c r="G137" s="2"/>
      <c r="H137" s="2"/>
    </row>
    <row r="138" spans="1:8" x14ac:dyDescent="0.25">
      <c r="A138" s="2"/>
      <c r="B138" s="2"/>
      <c r="C138" s="2"/>
      <c r="D138" s="2"/>
      <c r="E138" s="2"/>
      <c r="F138" s="2"/>
      <c r="G138" s="2"/>
      <c r="H138" s="2"/>
    </row>
    <row r="139" spans="1:8" x14ac:dyDescent="0.25">
      <c r="A139" s="2"/>
      <c r="B139" s="2"/>
      <c r="C139" s="2"/>
      <c r="D139" s="2"/>
      <c r="E139" s="2"/>
      <c r="F139" s="2"/>
      <c r="G139" s="2"/>
      <c r="H139" s="2"/>
    </row>
    <row r="140" spans="1:8" x14ac:dyDescent="0.25">
      <c r="A140" s="2"/>
      <c r="B140" s="2"/>
      <c r="C140" s="2"/>
      <c r="D140" s="2"/>
      <c r="E140" s="2"/>
      <c r="F140" s="2"/>
      <c r="G140" s="2"/>
      <c r="H140" s="2"/>
    </row>
    <row r="141" spans="1:8" x14ac:dyDescent="0.25">
      <c r="A141" s="2"/>
      <c r="B141" s="2"/>
      <c r="C141" s="2"/>
      <c r="D141" s="2"/>
      <c r="E141" s="2"/>
      <c r="F141" s="2"/>
      <c r="G141" s="2"/>
      <c r="H141" s="2"/>
    </row>
    <row r="142" spans="1:8" x14ac:dyDescent="0.25">
      <c r="A142" s="2"/>
      <c r="B142" s="2"/>
      <c r="C142" s="2"/>
      <c r="D142" s="2"/>
      <c r="E142" s="2"/>
      <c r="F142" s="2"/>
      <c r="G142" s="2"/>
      <c r="H142" s="2"/>
    </row>
    <row r="143" spans="1:8" x14ac:dyDescent="0.25">
      <c r="A143" s="2"/>
      <c r="B143" s="2"/>
      <c r="C143" s="2"/>
      <c r="D143" s="2"/>
      <c r="E143" s="2"/>
      <c r="F143" s="2"/>
      <c r="G143" s="2"/>
      <c r="H143" s="2"/>
    </row>
    <row r="144" spans="1:8" x14ac:dyDescent="0.25">
      <c r="A144" s="2"/>
      <c r="B144" s="2"/>
      <c r="C144" s="2"/>
      <c r="D144" s="2"/>
      <c r="E144" s="29">
        <f>SUM(E118+E121+E122+E123+E124)</f>
        <v>9897993.25</v>
      </c>
      <c r="F144" s="2"/>
      <c r="G144" s="2"/>
      <c r="H144" s="2"/>
    </row>
    <row r="146" spans="1:8" ht="13.8" x14ac:dyDescent="0.3">
      <c r="H146" s="8" t="s">
        <v>9</v>
      </c>
    </row>
    <row r="153" spans="1:8" ht="13.8" x14ac:dyDescent="0.25">
      <c r="A153" s="25" t="s">
        <v>222</v>
      </c>
      <c r="B153" s="12"/>
      <c r="C153" s="12"/>
      <c r="D153" s="12"/>
      <c r="E153" s="13"/>
      <c r="F153" s="12"/>
      <c r="G153" s="13"/>
      <c r="H153" s="12"/>
    </row>
    <row r="154" spans="1:8" ht="13.8" x14ac:dyDescent="0.3">
      <c r="A154" s="9" t="s">
        <v>8</v>
      </c>
      <c r="B154" s="9" t="s">
        <v>5</v>
      </c>
      <c r="C154" s="9" t="s">
        <v>0</v>
      </c>
      <c r="D154" s="10" t="s">
        <v>1</v>
      </c>
      <c r="E154" s="10" t="s">
        <v>2</v>
      </c>
      <c r="F154" s="11" t="s">
        <v>3</v>
      </c>
      <c r="G154" s="11" t="s">
        <v>4</v>
      </c>
      <c r="H154" s="11" t="s">
        <v>6</v>
      </c>
    </row>
    <row r="155" spans="1:8" x14ac:dyDescent="0.25">
      <c r="A155" s="2" t="s">
        <v>225</v>
      </c>
      <c r="B155" s="2" t="s">
        <v>223</v>
      </c>
      <c r="C155" s="2" t="s">
        <v>224</v>
      </c>
      <c r="D155" s="2"/>
      <c r="E155" s="2"/>
      <c r="F155" s="2" t="s">
        <v>226</v>
      </c>
      <c r="G155" s="2"/>
      <c r="H155" s="2" t="s">
        <v>199</v>
      </c>
    </row>
    <row r="156" spans="1:8" x14ac:dyDescent="0.25">
      <c r="A156" s="2"/>
      <c r="B156" s="2"/>
      <c r="C156" s="2"/>
      <c r="D156" s="2" t="s">
        <v>227</v>
      </c>
      <c r="E156" s="2">
        <v>672784.48</v>
      </c>
      <c r="F156" s="2" t="s">
        <v>228</v>
      </c>
      <c r="G156" s="2"/>
      <c r="H156" s="2" t="s">
        <v>229</v>
      </c>
    </row>
    <row r="157" spans="1:8" x14ac:dyDescent="0.25">
      <c r="A157" s="2"/>
      <c r="B157" s="2"/>
      <c r="C157" s="2"/>
      <c r="D157" s="2" t="s">
        <v>230</v>
      </c>
      <c r="E157" s="2">
        <v>420046.6</v>
      </c>
      <c r="F157" s="2"/>
      <c r="G157" s="2"/>
      <c r="H157" s="2"/>
    </row>
    <row r="158" spans="1:8" x14ac:dyDescent="0.25">
      <c r="A158" s="2"/>
      <c r="B158" s="2"/>
      <c r="C158" s="2"/>
      <c r="D158" s="2" t="s">
        <v>231</v>
      </c>
      <c r="E158" s="2">
        <v>352684.07</v>
      </c>
      <c r="F158" s="2"/>
      <c r="G158" s="2"/>
      <c r="H158" s="2"/>
    </row>
    <row r="159" spans="1:8" x14ac:dyDescent="0.25">
      <c r="A159" s="2"/>
      <c r="B159" s="2"/>
      <c r="C159" s="2"/>
      <c r="D159" s="2" t="s">
        <v>232</v>
      </c>
      <c r="E159" s="2">
        <v>795523.4</v>
      </c>
      <c r="F159" s="2" t="s">
        <v>233</v>
      </c>
      <c r="G159" s="2">
        <v>1072890.77</v>
      </c>
      <c r="H159" s="2" t="s">
        <v>199</v>
      </c>
    </row>
    <row r="160" spans="1:8" x14ac:dyDescent="0.25">
      <c r="A160" s="2"/>
      <c r="B160" s="2"/>
      <c r="C160" s="2"/>
      <c r="D160" s="2"/>
      <c r="E160" s="2"/>
      <c r="F160" s="2" t="s">
        <v>210</v>
      </c>
      <c r="G160" s="2">
        <v>1050912.8899999999</v>
      </c>
      <c r="H160" s="2" t="s">
        <v>207</v>
      </c>
    </row>
    <row r="161" spans="1:8" x14ac:dyDescent="0.25">
      <c r="A161" s="2"/>
      <c r="B161" s="2"/>
      <c r="C161" s="2"/>
      <c r="D161" s="2" t="s">
        <v>234</v>
      </c>
      <c r="E161" s="2">
        <v>610636.88</v>
      </c>
      <c r="F161" s="2" t="s">
        <v>235</v>
      </c>
      <c r="G161" s="2">
        <v>838247.41</v>
      </c>
      <c r="H161" s="2" t="s">
        <v>216</v>
      </c>
    </row>
    <row r="162" spans="1:8" x14ac:dyDescent="0.25">
      <c r="A162" s="2"/>
      <c r="B162" s="2"/>
      <c r="C162" s="2"/>
      <c r="D162" s="2" t="s">
        <v>258</v>
      </c>
      <c r="E162" s="2">
        <v>678013.93</v>
      </c>
      <c r="F162" s="2" t="s">
        <v>276</v>
      </c>
      <c r="G162" s="2">
        <v>605008.99</v>
      </c>
      <c r="H162" s="2" t="s">
        <v>216</v>
      </c>
    </row>
    <row r="163" spans="1:8" x14ac:dyDescent="0.25">
      <c r="A163" s="2"/>
      <c r="B163" s="2"/>
      <c r="C163" s="2"/>
      <c r="D163" s="2"/>
      <c r="E163" s="2"/>
      <c r="F163" s="2"/>
      <c r="G163" s="2"/>
      <c r="H163" s="2"/>
    </row>
    <row r="164" spans="1:8" x14ac:dyDescent="0.25">
      <c r="A164" s="2"/>
      <c r="B164" s="2"/>
      <c r="C164" s="2"/>
      <c r="D164" s="2"/>
      <c r="E164" s="2"/>
      <c r="F164" s="2"/>
      <c r="G164" s="2"/>
      <c r="H164" s="2"/>
    </row>
    <row r="165" spans="1:8" x14ac:dyDescent="0.25">
      <c r="A165" s="2"/>
      <c r="B165" s="2"/>
      <c r="C165" s="2"/>
      <c r="D165" s="2"/>
      <c r="E165" s="2"/>
      <c r="F165" s="2"/>
      <c r="G165" s="2"/>
      <c r="H165" s="2"/>
    </row>
    <row r="166" spans="1:8" x14ac:dyDescent="0.25">
      <c r="A166" s="2"/>
      <c r="B166" s="2"/>
      <c r="C166" s="2"/>
      <c r="D166" s="2"/>
      <c r="E166" s="2"/>
      <c r="F166" s="2"/>
      <c r="G166" s="2"/>
      <c r="H166" s="2"/>
    </row>
    <row r="167" spans="1:8" x14ac:dyDescent="0.25">
      <c r="A167" s="2"/>
      <c r="B167" s="2"/>
      <c r="C167" s="2"/>
      <c r="D167" s="2"/>
      <c r="E167" s="2"/>
      <c r="F167" s="2"/>
      <c r="G167" s="2"/>
      <c r="H167" s="2"/>
    </row>
    <row r="168" spans="1:8" x14ac:dyDescent="0.25">
      <c r="A168" s="2"/>
      <c r="B168" s="2"/>
      <c r="C168" s="2"/>
      <c r="D168" s="2"/>
      <c r="E168" s="2"/>
      <c r="F168" s="2"/>
      <c r="G168" s="2"/>
      <c r="H168" s="2"/>
    </row>
    <row r="169" spans="1:8" x14ac:dyDescent="0.25">
      <c r="A169" s="2"/>
      <c r="B169" s="2"/>
      <c r="C169" s="2"/>
      <c r="D169" s="2"/>
      <c r="E169" s="2"/>
      <c r="F169" s="2"/>
      <c r="G169" s="2"/>
      <c r="H169" s="2"/>
    </row>
    <row r="170" spans="1:8" x14ac:dyDescent="0.25">
      <c r="A170" s="2"/>
      <c r="B170" s="2"/>
      <c r="C170" s="2"/>
      <c r="D170" s="2"/>
      <c r="E170" s="2"/>
      <c r="F170" s="2"/>
      <c r="G170" s="2"/>
      <c r="H170" s="2"/>
    </row>
    <row r="171" spans="1:8" x14ac:dyDescent="0.25">
      <c r="A171" s="2"/>
      <c r="B171" s="2"/>
      <c r="C171" s="2"/>
      <c r="D171" s="2"/>
      <c r="E171" s="2"/>
      <c r="F171" s="2"/>
      <c r="G171" s="2"/>
      <c r="H171" s="2"/>
    </row>
    <row r="172" spans="1:8" x14ac:dyDescent="0.25">
      <c r="A172" s="2"/>
      <c r="B172" s="2"/>
      <c r="C172" s="2"/>
      <c r="D172" s="2"/>
      <c r="E172" s="2"/>
      <c r="F172" s="2"/>
      <c r="G172" s="2"/>
      <c r="H172" s="2"/>
    </row>
    <row r="173" spans="1:8" x14ac:dyDescent="0.25">
      <c r="A173" s="2"/>
      <c r="B173" s="2"/>
      <c r="C173" s="2"/>
      <c r="D173" s="2"/>
      <c r="E173" s="2"/>
      <c r="F173" s="2"/>
      <c r="G173" s="2"/>
      <c r="H173" s="2"/>
    </row>
    <row r="174" spans="1:8" x14ac:dyDescent="0.25">
      <c r="A174" s="2"/>
      <c r="B174" s="2"/>
      <c r="C174" s="2"/>
      <c r="D174" s="2"/>
      <c r="E174" s="2"/>
      <c r="F174" s="2"/>
      <c r="G174" s="2"/>
      <c r="H174" s="2"/>
    </row>
    <row r="175" spans="1:8" x14ac:dyDescent="0.25">
      <c r="A175" s="2"/>
      <c r="B175" s="2"/>
      <c r="C175" s="2"/>
      <c r="D175" s="2"/>
      <c r="E175" s="2"/>
      <c r="F175" s="2"/>
      <c r="G175" s="2"/>
      <c r="H175" s="2"/>
    </row>
    <row r="176" spans="1:8" x14ac:dyDescent="0.25">
      <c r="A176" s="2"/>
      <c r="B176" s="2"/>
      <c r="C176" s="2"/>
      <c r="D176" s="2"/>
      <c r="E176" s="2"/>
      <c r="F176" s="2"/>
      <c r="G176" s="2"/>
      <c r="H176" s="2"/>
    </row>
    <row r="177" spans="1:8" x14ac:dyDescent="0.25">
      <c r="A177" s="2"/>
      <c r="B177" s="2"/>
      <c r="C177" s="2"/>
      <c r="D177" s="2"/>
      <c r="E177" s="2"/>
      <c r="F177" s="2"/>
      <c r="G177" s="2"/>
      <c r="H177" s="2"/>
    </row>
    <row r="178" spans="1:8" x14ac:dyDescent="0.25">
      <c r="A178" s="2"/>
      <c r="B178" s="2"/>
      <c r="C178" s="2"/>
      <c r="D178" s="2"/>
      <c r="E178" s="2"/>
      <c r="F178" s="2"/>
      <c r="G178" s="2"/>
      <c r="H178" s="2"/>
    </row>
    <row r="179" spans="1:8" x14ac:dyDescent="0.25">
      <c r="A179" s="2"/>
      <c r="B179" s="2"/>
      <c r="C179" s="2"/>
      <c r="D179" s="2"/>
      <c r="E179" s="2"/>
      <c r="F179" s="2"/>
      <c r="G179" s="2"/>
      <c r="H179" s="2"/>
    </row>
    <row r="180" spans="1:8" x14ac:dyDescent="0.25">
      <c r="A180" s="2"/>
      <c r="B180" s="2"/>
      <c r="C180" s="2"/>
      <c r="D180" s="2"/>
      <c r="E180" s="2"/>
      <c r="F180" s="2"/>
      <c r="G180" s="2"/>
      <c r="H180" s="2"/>
    </row>
    <row r="181" spans="1:8" x14ac:dyDescent="0.25">
      <c r="A181" s="2"/>
      <c r="B181" s="2"/>
      <c r="C181" s="2"/>
      <c r="D181" s="2"/>
      <c r="E181" s="2"/>
      <c r="F181" s="2"/>
      <c r="G181" s="2"/>
      <c r="H181" s="2"/>
    </row>
    <row r="182" spans="1:8" x14ac:dyDescent="0.25">
      <c r="A182" s="2"/>
      <c r="B182" s="2"/>
      <c r="C182" s="2"/>
      <c r="D182" s="2"/>
      <c r="E182" s="29">
        <f>SUM(E156+E157+E158+E159+E161+E162)</f>
        <v>3529689.3600000003</v>
      </c>
      <c r="F182" s="2"/>
      <c r="G182" s="2"/>
      <c r="H182" s="2"/>
    </row>
    <row r="184" spans="1:8" ht="13.8" x14ac:dyDescent="0.3">
      <c r="H184" s="8" t="s">
        <v>9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A0A39-4190-45CB-BE45-DFDAC718BC80}">
  <sheetPr>
    <tabColor rgb="FF7030A0"/>
  </sheetPr>
  <dimension ref="A1:I105"/>
  <sheetViews>
    <sheetView topLeftCell="A52" workbookViewId="0">
      <selection activeCell="F48" sqref="F48"/>
    </sheetView>
  </sheetViews>
  <sheetFormatPr defaultRowHeight="13.2" x14ac:dyDescent="0.25"/>
  <cols>
    <col min="1" max="1" width="29.6640625" style="1" customWidth="1"/>
    <col min="2" max="2" width="22.5546875" style="1" customWidth="1"/>
    <col min="3" max="3" width="21.77734375" style="1" customWidth="1"/>
    <col min="4" max="4" width="16.33203125" style="1" customWidth="1"/>
    <col min="5" max="5" width="20.77734375" style="1" customWidth="1"/>
    <col min="6" max="6" width="23.21875" style="1" customWidth="1"/>
    <col min="7" max="7" width="18.21875" style="1" customWidth="1"/>
    <col min="8" max="8" width="18" style="1" customWidth="1"/>
    <col min="9" max="9" width="17.88671875" style="1" customWidth="1"/>
    <col min="10" max="16384" width="8.88671875" style="1"/>
  </cols>
  <sheetData>
    <row r="1" spans="1:9" ht="25.2" customHeight="1" x14ac:dyDescent="0.25">
      <c r="A1" s="3" t="s">
        <v>7</v>
      </c>
      <c r="B1" s="16"/>
      <c r="C1" s="4"/>
      <c r="D1" s="4"/>
      <c r="E1" s="5"/>
      <c r="F1" s="4"/>
      <c r="G1" s="5"/>
      <c r="H1" s="4"/>
      <c r="I1" s="6"/>
    </row>
    <row r="2" spans="1:9" ht="25.2" customHeight="1" x14ac:dyDescent="0.25">
      <c r="A2" s="14"/>
      <c r="B2" s="12"/>
      <c r="C2" s="12"/>
      <c r="D2" s="12"/>
      <c r="E2" s="13"/>
      <c r="F2" s="12"/>
      <c r="G2" s="13"/>
      <c r="H2" s="12"/>
    </row>
    <row r="3" spans="1:9" s="8" customFormat="1" ht="13.8" x14ac:dyDescent="0.3">
      <c r="A3" s="9" t="s">
        <v>8</v>
      </c>
      <c r="B3" s="9" t="s">
        <v>5</v>
      </c>
      <c r="C3" s="9" t="s">
        <v>0</v>
      </c>
      <c r="D3" s="10" t="s">
        <v>1</v>
      </c>
      <c r="E3" s="10" t="s">
        <v>2</v>
      </c>
      <c r="F3" s="11" t="s">
        <v>3</v>
      </c>
      <c r="G3" s="11" t="s">
        <v>4</v>
      </c>
      <c r="H3" s="11" t="s">
        <v>6</v>
      </c>
    </row>
    <row r="4" spans="1:9" x14ac:dyDescent="0.25">
      <c r="A4" s="2" t="s">
        <v>68</v>
      </c>
      <c r="B4" s="2">
        <v>408000</v>
      </c>
      <c r="C4" s="2" t="s">
        <v>268</v>
      </c>
      <c r="D4" s="2" t="s">
        <v>71</v>
      </c>
      <c r="E4" s="2">
        <v>60000</v>
      </c>
      <c r="F4" s="2"/>
      <c r="G4" s="2"/>
      <c r="H4" s="2"/>
    </row>
    <row r="5" spans="1:9" x14ac:dyDescent="0.25">
      <c r="A5" s="2"/>
      <c r="B5" s="2"/>
      <c r="C5" s="2"/>
      <c r="D5" s="2" t="s">
        <v>74</v>
      </c>
      <c r="E5" s="2">
        <v>51000</v>
      </c>
      <c r="F5" s="2"/>
      <c r="G5" s="2"/>
      <c r="H5" s="2"/>
    </row>
    <row r="6" spans="1:9" x14ac:dyDescent="0.25">
      <c r="A6" s="2"/>
      <c r="B6" s="2"/>
      <c r="C6" s="2"/>
      <c r="D6" s="2" t="s">
        <v>78</v>
      </c>
      <c r="E6" s="2">
        <v>51000</v>
      </c>
      <c r="F6" s="2"/>
      <c r="G6" s="2"/>
      <c r="H6" s="2"/>
    </row>
    <row r="7" spans="1:9" x14ac:dyDescent="0.25">
      <c r="A7" s="2"/>
      <c r="B7" s="2"/>
      <c r="C7" s="2"/>
      <c r="D7" s="2" t="s">
        <v>87</v>
      </c>
      <c r="E7" s="2">
        <v>51000</v>
      </c>
      <c r="F7" s="2"/>
      <c r="G7" s="2"/>
      <c r="H7" s="2"/>
    </row>
    <row r="8" spans="1:9" x14ac:dyDescent="0.25">
      <c r="A8" s="2"/>
      <c r="B8" s="2"/>
      <c r="C8" s="2"/>
      <c r="D8" s="2" t="s">
        <v>90</v>
      </c>
      <c r="E8" s="2">
        <v>101000</v>
      </c>
      <c r="F8" s="2"/>
      <c r="G8" s="2"/>
      <c r="H8" s="2"/>
    </row>
    <row r="9" spans="1:9" x14ac:dyDescent="0.25">
      <c r="A9" s="2"/>
      <c r="B9" s="2"/>
      <c r="C9" s="2"/>
      <c r="D9" s="2" t="s">
        <v>244</v>
      </c>
      <c r="E9" s="2">
        <v>60000</v>
      </c>
      <c r="F9" s="2"/>
      <c r="G9" s="2"/>
      <c r="H9" s="2"/>
    </row>
    <row r="10" spans="1:9" x14ac:dyDescent="0.25">
      <c r="A10" s="2"/>
      <c r="B10" s="2"/>
      <c r="C10" s="2"/>
      <c r="D10" s="2" t="s">
        <v>259</v>
      </c>
      <c r="E10" s="2">
        <v>126808</v>
      </c>
      <c r="F10" s="2"/>
      <c r="G10" s="2"/>
      <c r="H10" s="2"/>
    </row>
    <row r="11" spans="1:9" x14ac:dyDescent="0.25">
      <c r="A11" s="2"/>
      <c r="B11" s="2"/>
      <c r="C11" s="2"/>
      <c r="D11" s="2"/>
      <c r="E11" s="2">
        <f>SUM(E4:E10)</f>
        <v>500808</v>
      </c>
      <c r="F11" s="2"/>
      <c r="G11" s="2"/>
      <c r="H11" s="2"/>
    </row>
    <row r="12" spans="1:9" x14ac:dyDescent="0.25">
      <c r="A12" s="2"/>
      <c r="B12" s="2"/>
      <c r="C12" s="2"/>
      <c r="D12" s="2"/>
      <c r="E12" s="2"/>
      <c r="F12" s="2"/>
      <c r="G12" s="2"/>
      <c r="H12" s="2"/>
    </row>
    <row r="13" spans="1:9" x14ac:dyDescent="0.25">
      <c r="A13" s="2"/>
      <c r="B13" s="2"/>
      <c r="C13" s="2"/>
      <c r="D13" s="2"/>
      <c r="E13" s="2"/>
      <c r="F13" s="2"/>
      <c r="G13" s="2"/>
      <c r="H13" s="2"/>
    </row>
    <row r="14" spans="1:9" x14ac:dyDescent="0.25">
      <c r="A14" s="2"/>
      <c r="B14" s="2"/>
      <c r="C14" s="2"/>
      <c r="D14" s="2"/>
      <c r="E14" s="2"/>
      <c r="F14" s="2"/>
      <c r="G14" s="2"/>
      <c r="H14" s="2"/>
    </row>
    <row r="15" spans="1:9" x14ac:dyDescent="0.25">
      <c r="A15" s="2"/>
      <c r="B15" s="2"/>
      <c r="C15" s="2"/>
      <c r="D15" s="2"/>
      <c r="E15" s="2"/>
      <c r="F15" s="2"/>
      <c r="G15" s="2"/>
      <c r="H15" s="2"/>
    </row>
    <row r="16" spans="1:9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3" spans="1:8" ht="13.8" x14ac:dyDescent="0.3">
      <c r="H33" s="8" t="s">
        <v>9</v>
      </c>
    </row>
    <row r="34" spans="1:8" ht="13.8" customHeight="1" x14ac:dyDescent="0.25"/>
    <row r="38" spans="1:8" ht="13.8" x14ac:dyDescent="0.3">
      <c r="A38" s="9" t="s">
        <v>8</v>
      </c>
      <c r="B38" s="9" t="s">
        <v>5</v>
      </c>
      <c r="C38" s="9" t="s">
        <v>0</v>
      </c>
      <c r="D38" s="10" t="s">
        <v>1</v>
      </c>
      <c r="E38" s="10" t="s">
        <v>2</v>
      </c>
      <c r="F38" s="11" t="s">
        <v>3</v>
      </c>
      <c r="G38" s="11" t="s">
        <v>4</v>
      </c>
      <c r="H38" s="11" t="s">
        <v>6</v>
      </c>
    </row>
    <row r="39" spans="1:8" x14ac:dyDescent="0.25">
      <c r="A39" s="2" t="s">
        <v>69</v>
      </c>
      <c r="B39" s="2">
        <v>269428</v>
      </c>
      <c r="C39" s="2">
        <v>325000</v>
      </c>
      <c r="D39" s="2" t="s">
        <v>72</v>
      </c>
      <c r="E39" s="2">
        <v>25665.32</v>
      </c>
      <c r="F39" s="2"/>
      <c r="G39" s="2"/>
      <c r="H39" s="2"/>
    </row>
    <row r="40" spans="1:8" x14ac:dyDescent="0.25">
      <c r="A40" s="2"/>
      <c r="B40" s="2"/>
      <c r="C40" s="2"/>
      <c r="D40" s="2" t="s">
        <v>75</v>
      </c>
      <c r="E40" s="2">
        <v>15685</v>
      </c>
      <c r="F40" s="2"/>
      <c r="G40" s="2"/>
      <c r="H40" s="2"/>
    </row>
    <row r="41" spans="1:8" x14ac:dyDescent="0.25">
      <c r="A41" s="2"/>
      <c r="B41" s="2"/>
      <c r="C41" s="2"/>
      <c r="D41" s="2" t="s">
        <v>77</v>
      </c>
      <c r="E41" s="2">
        <v>31373.82</v>
      </c>
      <c r="F41" s="2"/>
      <c r="G41" s="2"/>
      <c r="H41" s="2"/>
    </row>
    <row r="42" spans="1:8" x14ac:dyDescent="0.25">
      <c r="A42" s="2"/>
      <c r="B42" s="2"/>
      <c r="C42" s="2"/>
      <c r="D42" s="2" t="s">
        <v>79</v>
      </c>
      <c r="E42" s="2">
        <v>14200</v>
      </c>
      <c r="F42" s="2"/>
      <c r="G42" s="2"/>
      <c r="H42" s="2"/>
    </row>
    <row r="43" spans="1:8" x14ac:dyDescent="0.25">
      <c r="A43" s="2"/>
      <c r="B43" s="2"/>
      <c r="C43" s="2"/>
      <c r="D43" s="2" t="s">
        <v>82</v>
      </c>
      <c r="E43" s="2">
        <v>49664</v>
      </c>
      <c r="F43" s="2" t="s">
        <v>83</v>
      </c>
      <c r="G43" s="2">
        <v>76554.75</v>
      </c>
      <c r="H43" s="2" t="s">
        <v>84</v>
      </c>
    </row>
    <row r="44" spans="1:8" x14ac:dyDescent="0.25">
      <c r="A44" s="2"/>
      <c r="B44" s="2"/>
      <c r="C44" s="2"/>
      <c r="D44" s="2" t="s">
        <v>85</v>
      </c>
      <c r="E44" s="2">
        <v>22600</v>
      </c>
      <c r="F44" s="2"/>
      <c r="G44" s="2"/>
      <c r="H44" s="2"/>
    </row>
    <row r="45" spans="1:8" x14ac:dyDescent="0.25">
      <c r="A45" s="2"/>
      <c r="B45" s="2"/>
      <c r="C45" s="2"/>
      <c r="D45" s="2" t="s">
        <v>88</v>
      </c>
      <c r="E45" s="2">
        <v>45467.21</v>
      </c>
      <c r="F45" s="2"/>
      <c r="G45" s="2"/>
      <c r="H45" s="2"/>
    </row>
    <row r="46" spans="1:8" x14ac:dyDescent="0.25">
      <c r="A46" s="2"/>
      <c r="B46" s="2"/>
      <c r="C46" s="2"/>
      <c r="D46" s="2" t="s">
        <v>242</v>
      </c>
      <c r="E46" s="2">
        <v>25506</v>
      </c>
      <c r="F46" s="2"/>
      <c r="G46" s="2"/>
      <c r="H46" s="2"/>
    </row>
    <row r="47" spans="1:8" x14ac:dyDescent="0.25">
      <c r="A47" s="2"/>
      <c r="B47" s="2"/>
      <c r="C47" s="2"/>
      <c r="D47" s="2" t="s">
        <v>272</v>
      </c>
      <c r="E47" s="2">
        <v>50134.15</v>
      </c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>
        <f>SUM(G43+E47)</f>
        <v>126688.9</v>
      </c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8" spans="1:8" ht="13.8" x14ac:dyDescent="0.3">
      <c r="H68" s="8" t="s">
        <v>9</v>
      </c>
    </row>
    <row r="75" spans="1:8" ht="13.8" x14ac:dyDescent="0.3">
      <c r="A75" s="9" t="s">
        <v>8</v>
      </c>
      <c r="B75" s="9" t="s">
        <v>5</v>
      </c>
      <c r="C75" s="9" t="s">
        <v>0</v>
      </c>
      <c r="D75" s="10" t="s">
        <v>1</v>
      </c>
      <c r="E75" s="10" t="s">
        <v>2</v>
      </c>
      <c r="F75" s="11" t="s">
        <v>3</v>
      </c>
      <c r="G75" s="11" t="s">
        <v>4</v>
      </c>
      <c r="H75" s="11" t="s">
        <v>6</v>
      </c>
    </row>
    <row r="76" spans="1:8" x14ac:dyDescent="0.25">
      <c r="A76" s="2" t="s">
        <v>70</v>
      </c>
      <c r="B76" s="2">
        <v>128000</v>
      </c>
      <c r="C76" s="2">
        <v>146500</v>
      </c>
      <c r="D76" s="2" t="s">
        <v>73</v>
      </c>
      <c r="E76" s="2">
        <v>17273.099999999999</v>
      </c>
      <c r="F76" s="2"/>
      <c r="G76" s="2"/>
      <c r="H76" s="2"/>
    </row>
    <row r="77" spans="1:8" x14ac:dyDescent="0.25">
      <c r="A77" s="2"/>
      <c r="B77" s="2"/>
      <c r="C77" s="2"/>
      <c r="D77" s="2" t="s">
        <v>76</v>
      </c>
      <c r="E77" s="2">
        <v>19327.72</v>
      </c>
      <c r="F77" s="2"/>
      <c r="G77" s="2"/>
      <c r="H77" s="2"/>
    </row>
    <row r="78" spans="1:8" x14ac:dyDescent="0.25">
      <c r="A78" s="2"/>
      <c r="B78" s="2"/>
      <c r="C78" s="2"/>
      <c r="D78" s="2" t="s">
        <v>80</v>
      </c>
      <c r="E78" s="2">
        <v>9243.7000000000007</v>
      </c>
      <c r="F78" s="2"/>
      <c r="G78" s="2"/>
      <c r="H78" s="2"/>
    </row>
    <row r="79" spans="1:8" x14ac:dyDescent="0.25">
      <c r="A79" s="2"/>
      <c r="B79" s="2"/>
      <c r="C79" s="2"/>
      <c r="D79" s="2" t="s">
        <v>81</v>
      </c>
      <c r="E79" s="2">
        <v>19327.73</v>
      </c>
      <c r="F79" s="2"/>
      <c r="G79" s="2"/>
      <c r="H79" s="2"/>
    </row>
    <row r="80" spans="1:8" x14ac:dyDescent="0.25">
      <c r="A80" s="2"/>
      <c r="B80" s="2"/>
      <c r="C80" s="2"/>
      <c r="D80" s="2" t="s">
        <v>86</v>
      </c>
      <c r="E80" s="2">
        <v>9243.7000000000007</v>
      </c>
      <c r="F80" s="2"/>
      <c r="G80" s="2"/>
      <c r="H80" s="2"/>
    </row>
    <row r="81" spans="1:8" x14ac:dyDescent="0.25">
      <c r="A81" s="2"/>
      <c r="B81" s="2"/>
      <c r="C81" s="2"/>
      <c r="D81" s="2" t="s">
        <v>89</v>
      </c>
      <c r="E81" s="2">
        <v>20168.07</v>
      </c>
      <c r="F81" s="2"/>
      <c r="G81" s="2"/>
      <c r="H81" s="2"/>
    </row>
    <row r="82" spans="1:8" x14ac:dyDescent="0.25">
      <c r="A82" s="2"/>
      <c r="B82" s="2"/>
      <c r="C82" s="2"/>
      <c r="D82" s="2" t="s">
        <v>243</v>
      </c>
      <c r="E82" s="2">
        <v>9243.7000000000007</v>
      </c>
      <c r="F82" s="2"/>
      <c r="G82" s="2"/>
      <c r="H82" s="2"/>
    </row>
    <row r="83" spans="1:8" x14ac:dyDescent="0.25">
      <c r="A83" s="2"/>
      <c r="B83" s="2"/>
      <c r="C83" s="2"/>
      <c r="D83" s="2" t="s">
        <v>267</v>
      </c>
      <c r="E83" s="2">
        <v>26094.78</v>
      </c>
      <c r="F83" s="2"/>
      <c r="G83" s="2"/>
      <c r="H83" s="2"/>
    </row>
    <row r="84" spans="1:8" x14ac:dyDescent="0.25">
      <c r="A84" s="2"/>
      <c r="B84" s="2"/>
      <c r="C84" s="2"/>
      <c r="D84" s="2"/>
      <c r="E84" s="2">
        <f>SUM(E76:E83)</f>
        <v>129922.49999999999</v>
      </c>
      <c r="F84" s="2"/>
      <c r="G84" s="2"/>
      <c r="H84" s="2"/>
    </row>
    <row r="85" spans="1:8" x14ac:dyDescent="0.25">
      <c r="A85" s="2"/>
      <c r="B85" s="2"/>
      <c r="C85" s="2"/>
      <c r="D85" s="2"/>
      <c r="E85" s="2"/>
      <c r="F85" s="2"/>
      <c r="G85" s="2"/>
      <c r="H85" s="2"/>
    </row>
    <row r="86" spans="1:8" x14ac:dyDescent="0.25">
      <c r="A86" s="2"/>
      <c r="B86" s="2"/>
      <c r="C86" s="2"/>
      <c r="D86" s="2"/>
      <c r="E86" s="2"/>
      <c r="F86" s="2"/>
      <c r="G86" s="2"/>
      <c r="H86" s="2"/>
    </row>
    <row r="87" spans="1:8" x14ac:dyDescent="0.25">
      <c r="A87" s="2"/>
      <c r="B87" s="2"/>
      <c r="C87" s="2"/>
      <c r="D87" s="2"/>
      <c r="E87" s="2"/>
      <c r="F87" s="2"/>
      <c r="G87" s="2"/>
      <c r="H87" s="2"/>
    </row>
    <row r="88" spans="1:8" x14ac:dyDescent="0.25">
      <c r="A88" s="2"/>
      <c r="B88" s="2"/>
      <c r="C88" s="2"/>
      <c r="D88" s="2"/>
      <c r="E88" s="2"/>
      <c r="F88" s="2"/>
      <c r="G88" s="2"/>
      <c r="H88" s="2"/>
    </row>
    <row r="89" spans="1:8" x14ac:dyDescent="0.25">
      <c r="A89" s="2"/>
      <c r="B89" s="2"/>
      <c r="C89" s="2"/>
      <c r="D89" s="2"/>
      <c r="E89" s="2"/>
      <c r="F89" s="2"/>
      <c r="G89" s="2"/>
      <c r="H89" s="2"/>
    </row>
    <row r="90" spans="1:8" x14ac:dyDescent="0.25">
      <c r="A90" s="2"/>
      <c r="B90" s="2"/>
      <c r="C90" s="2"/>
      <c r="D90" s="2"/>
      <c r="E90" s="2"/>
      <c r="F90" s="2"/>
      <c r="G90" s="2"/>
      <c r="H90" s="2"/>
    </row>
    <row r="91" spans="1:8" x14ac:dyDescent="0.25">
      <c r="A91" s="2"/>
      <c r="B91" s="2"/>
      <c r="C91" s="2"/>
      <c r="D91" s="2"/>
      <c r="E91" s="2"/>
      <c r="F91" s="2"/>
      <c r="G91" s="2"/>
      <c r="H91" s="2"/>
    </row>
    <row r="92" spans="1:8" x14ac:dyDescent="0.25">
      <c r="A92" s="2"/>
      <c r="B92" s="2"/>
      <c r="C92" s="2"/>
      <c r="D92" s="2"/>
      <c r="E92" s="2"/>
      <c r="F92" s="2"/>
      <c r="G92" s="2"/>
      <c r="H92" s="2"/>
    </row>
    <row r="93" spans="1:8" x14ac:dyDescent="0.25">
      <c r="A93" s="2"/>
      <c r="B93" s="2"/>
      <c r="C93" s="2"/>
      <c r="D93" s="2"/>
      <c r="E93" s="2"/>
      <c r="F93" s="2"/>
      <c r="G93" s="2"/>
      <c r="H93" s="2"/>
    </row>
    <row r="94" spans="1:8" x14ac:dyDescent="0.25">
      <c r="A94" s="2"/>
      <c r="B94" s="2"/>
      <c r="C94" s="2"/>
      <c r="D94" s="2"/>
      <c r="E94" s="2"/>
      <c r="F94" s="2"/>
      <c r="G94" s="2"/>
      <c r="H94" s="2"/>
    </row>
    <row r="95" spans="1:8" x14ac:dyDescent="0.25">
      <c r="A95" s="2"/>
      <c r="B95" s="2"/>
      <c r="C95" s="2"/>
      <c r="D95" s="2"/>
      <c r="E95" s="2"/>
      <c r="F95" s="2"/>
      <c r="G95" s="2"/>
      <c r="H95" s="2"/>
    </row>
    <row r="96" spans="1:8" x14ac:dyDescent="0.25">
      <c r="A96" s="2"/>
      <c r="B96" s="2"/>
      <c r="C96" s="2"/>
      <c r="D96" s="2"/>
      <c r="E96" s="2"/>
      <c r="F96" s="2"/>
      <c r="G96" s="2"/>
      <c r="H96" s="2"/>
    </row>
    <row r="97" spans="1:8" x14ac:dyDescent="0.25">
      <c r="A97" s="2"/>
      <c r="B97" s="2"/>
      <c r="C97" s="2"/>
      <c r="D97" s="2"/>
      <c r="E97" s="2"/>
      <c r="F97" s="2"/>
      <c r="G97" s="2"/>
      <c r="H97" s="2"/>
    </row>
    <row r="98" spans="1:8" x14ac:dyDescent="0.25">
      <c r="A98" s="2"/>
      <c r="B98" s="2"/>
      <c r="C98" s="2"/>
      <c r="D98" s="2"/>
      <c r="E98" s="2"/>
      <c r="F98" s="2"/>
      <c r="G98" s="2"/>
      <c r="H98" s="2"/>
    </row>
    <row r="99" spans="1:8" x14ac:dyDescent="0.25">
      <c r="A99" s="2"/>
      <c r="B99" s="2"/>
      <c r="C99" s="2"/>
      <c r="D99" s="2"/>
      <c r="E99" s="2"/>
      <c r="F99" s="2"/>
      <c r="G99" s="2"/>
      <c r="H99" s="2"/>
    </row>
    <row r="100" spans="1:8" x14ac:dyDescent="0.25">
      <c r="A100" s="2"/>
      <c r="B100" s="2"/>
      <c r="C100" s="2"/>
      <c r="D100" s="2"/>
      <c r="E100" s="2"/>
      <c r="F100" s="2"/>
      <c r="G100" s="2"/>
      <c r="H100" s="2"/>
    </row>
    <row r="101" spans="1:8" x14ac:dyDescent="0.25">
      <c r="A101" s="2"/>
      <c r="B101" s="2"/>
      <c r="C101" s="2"/>
      <c r="D101" s="2"/>
      <c r="E101" s="2"/>
      <c r="F101" s="2"/>
      <c r="G101" s="2"/>
      <c r="H101" s="2"/>
    </row>
    <row r="102" spans="1:8" x14ac:dyDescent="0.25">
      <c r="A102" s="2"/>
      <c r="B102" s="2"/>
      <c r="C102" s="2"/>
      <c r="D102" s="2"/>
      <c r="E102" s="2"/>
      <c r="F102" s="2"/>
      <c r="G102" s="2"/>
      <c r="H102" s="2"/>
    </row>
    <row r="103" spans="1:8" x14ac:dyDescent="0.25">
      <c r="A103" s="2"/>
      <c r="B103" s="2"/>
      <c r="C103" s="2"/>
      <c r="D103" s="2"/>
      <c r="E103" s="2"/>
      <c r="F103" s="2"/>
      <c r="G103" s="2"/>
      <c r="H103" s="2"/>
    </row>
    <row r="105" spans="1:8" ht="13.8" x14ac:dyDescent="0.3">
      <c r="H105" s="8" t="s">
        <v>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65C30-86B7-4291-836D-B5B777742440}">
  <sheetPr>
    <tabColor theme="7" tint="-0.249977111117893"/>
  </sheetPr>
  <dimension ref="A1:I68"/>
  <sheetViews>
    <sheetView topLeftCell="A19" workbookViewId="0">
      <selection activeCell="F43" sqref="F43"/>
    </sheetView>
  </sheetViews>
  <sheetFormatPr defaultRowHeight="13.2" x14ac:dyDescent="0.25"/>
  <cols>
    <col min="1" max="1" width="26.21875" style="1" customWidth="1"/>
    <col min="2" max="2" width="22.5546875" style="1" customWidth="1"/>
    <col min="3" max="3" width="21.77734375" style="1" customWidth="1"/>
    <col min="4" max="4" width="16.33203125" style="1" customWidth="1"/>
    <col min="5" max="5" width="20.77734375" style="1" customWidth="1"/>
    <col min="6" max="6" width="17.88671875" style="1" customWidth="1"/>
    <col min="7" max="7" width="18.21875" style="1" customWidth="1"/>
    <col min="8" max="8" width="18" style="1" customWidth="1"/>
    <col min="9" max="9" width="17.88671875" style="1" customWidth="1"/>
    <col min="10" max="16384" width="8.88671875" style="1"/>
  </cols>
  <sheetData>
    <row r="1" spans="1:9" ht="25.2" customHeight="1" x14ac:dyDescent="0.25">
      <c r="A1" s="3" t="s">
        <v>7</v>
      </c>
      <c r="B1" s="16"/>
      <c r="C1" s="4"/>
      <c r="D1" s="4"/>
      <c r="E1" s="5"/>
      <c r="F1" s="4"/>
      <c r="G1" s="5"/>
      <c r="H1" s="4"/>
      <c r="I1" s="6"/>
    </row>
    <row r="2" spans="1:9" ht="25.2" customHeight="1" x14ac:dyDescent="0.25">
      <c r="A2" s="21" t="s">
        <v>98</v>
      </c>
      <c r="B2" s="12"/>
      <c r="C2" s="12"/>
      <c r="D2" s="12"/>
      <c r="E2" s="13"/>
      <c r="F2" s="12"/>
      <c r="G2" s="13"/>
      <c r="H2" s="12"/>
    </row>
    <row r="3" spans="1:9" s="8" customFormat="1" ht="13.8" x14ac:dyDescent="0.3">
      <c r="A3" s="9" t="s">
        <v>8</v>
      </c>
      <c r="B3" s="9" t="s">
        <v>5</v>
      </c>
      <c r="C3" s="9" t="s">
        <v>0</v>
      </c>
      <c r="D3" s="10" t="s">
        <v>1</v>
      </c>
      <c r="E3" s="10" t="s">
        <v>2</v>
      </c>
      <c r="F3" s="11" t="s">
        <v>3</v>
      </c>
      <c r="G3" s="11" t="s">
        <v>4</v>
      </c>
      <c r="H3" s="11" t="s">
        <v>6</v>
      </c>
    </row>
    <row r="4" spans="1:9" x14ac:dyDescent="0.25">
      <c r="A4" s="2" t="s">
        <v>102</v>
      </c>
      <c r="B4" s="2" t="s">
        <v>100</v>
      </c>
      <c r="C4" s="2" t="s">
        <v>101</v>
      </c>
      <c r="D4" s="2" t="s">
        <v>106</v>
      </c>
      <c r="E4" s="2" t="s">
        <v>107</v>
      </c>
      <c r="F4" s="2"/>
      <c r="G4" s="2"/>
      <c r="H4" s="2"/>
    </row>
    <row r="5" spans="1:9" x14ac:dyDescent="0.25">
      <c r="A5" s="2"/>
      <c r="B5" s="2"/>
      <c r="C5" s="2"/>
      <c r="D5" s="2" t="s">
        <v>112</v>
      </c>
      <c r="E5" s="2" t="s">
        <v>113</v>
      </c>
      <c r="F5" s="2"/>
      <c r="G5" s="2"/>
      <c r="H5" s="2"/>
    </row>
    <row r="6" spans="1:9" x14ac:dyDescent="0.25">
      <c r="A6" s="2"/>
      <c r="B6" s="2"/>
      <c r="C6" s="2"/>
      <c r="D6" s="2" t="s">
        <v>116</v>
      </c>
      <c r="E6" s="2" t="s">
        <v>117</v>
      </c>
      <c r="F6" s="2"/>
      <c r="G6" s="2"/>
      <c r="H6" s="2"/>
    </row>
    <row r="7" spans="1:9" x14ac:dyDescent="0.25">
      <c r="A7" s="2"/>
      <c r="B7" s="2"/>
      <c r="C7" s="2"/>
      <c r="D7" s="2" t="s">
        <v>118</v>
      </c>
      <c r="E7" s="2" t="s">
        <v>119</v>
      </c>
      <c r="F7" s="2"/>
      <c r="G7" s="2"/>
      <c r="H7" s="2"/>
    </row>
    <row r="8" spans="1:9" x14ac:dyDescent="0.25">
      <c r="A8" s="2"/>
      <c r="B8" s="2"/>
      <c r="C8" s="2"/>
      <c r="D8" s="2" t="s">
        <v>245</v>
      </c>
      <c r="E8" s="2" t="s">
        <v>246</v>
      </c>
      <c r="F8" s="2"/>
      <c r="G8" s="2"/>
      <c r="H8" s="2"/>
    </row>
    <row r="9" spans="1:9" x14ac:dyDescent="0.25">
      <c r="A9" s="2"/>
      <c r="B9" s="2"/>
      <c r="C9" s="2"/>
      <c r="D9" s="2"/>
      <c r="E9" s="2"/>
      <c r="F9" s="2"/>
      <c r="G9" s="2"/>
      <c r="H9" s="2"/>
    </row>
    <row r="10" spans="1:9" x14ac:dyDescent="0.25">
      <c r="A10" s="2"/>
      <c r="B10" s="2"/>
      <c r="C10" s="2"/>
      <c r="D10" s="2"/>
      <c r="E10" s="2"/>
      <c r="F10" s="2"/>
      <c r="G10" s="2"/>
      <c r="H10" s="2"/>
    </row>
    <row r="11" spans="1:9" x14ac:dyDescent="0.25">
      <c r="A11" s="2"/>
      <c r="B11" s="2"/>
      <c r="C11" s="2"/>
      <c r="D11" s="2"/>
      <c r="E11" s="2"/>
      <c r="F11" s="2"/>
      <c r="G11" s="2"/>
      <c r="H11" s="2"/>
    </row>
    <row r="12" spans="1:9" x14ac:dyDescent="0.25">
      <c r="A12" s="2"/>
      <c r="B12" s="2"/>
      <c r="C12" s="2"/>
      <c r="D12" s="2"/>
      <c r="E12" s="2"/>
      <c r="F12" s="2"/>
      <c r="G12" s="2"/>
      <c r="H12" s="2"/>
    </row>
    <row r="13" spans="1:9" x14ac:dyDescent="0.25">
      <c r="A13" s="2"/>
      <c r="B13" s="2"/>
      <c r="C13" s="2"/>
      <c r="D13" s="2"/>
      <c r="E13" s="2"/>
      <c r="F13" s="2"/>
      <c r="G13" s="2"/>
      <c r="H13" s="2"/>
    </row>
    <row r="14" spans="1:9" x14ac:dyDescent="0.25">
      <c r="A14" s="2"/>
      <c r="B14" s="2"/>
      <c r="C14" s="2"/>
      <c r="D14" s="2"/>
      <c r="E14" s="2"/>
      <c r="F14" s="2"/>
      <c r="G14" s="2"/>
      <c r="H14" s="2"/>
    </row>
    <row r="15" spans="1:9" x14ac:dyDescent="0.25">
      <c r="A15" s="2"/>
      <c r="B15" s="2"/>
      <c r="C15" s="2"/>
      <c r="D15" s="2"/>
      <c r="E15" s="2"/>
      <c r="F15" s="2"/>
      <c r="G15" s="2"/>
      <c r="H15" s="2"/>
    </row>
    <row r="16" spans="1:9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3" spans="1:8" ht="13.8" x14ac:dyDescent="0.3">
      <c r="H33" s="8" t="s">
        <v>9</v>
      </c>
    </row>
    <row r="34" spans="1:8" ht="13.8" customHeight="1" x14ac:dyDescent="0.25"/>
    <row r="37" spans="1:8" ht="15.6" x14ac:dyDescent="0.3">
      <c r="A37" s="22" t="s">
        <v>99</v>
      </c>
    </row>
    <row r="38" spans="1:8" ht="13.8" x14ac:dyDescent="0.3">
      <c r="A38" s="9" t="s">
        <v>8</v>
      </c>
      <c r="B38" s="9" t="s">
        <v>5</v>
      </c>
      <c r="C38" s="9" t="s">
        <v>0</v>
      </c>
      <c r="D38" s="10" t="s">
        <v>1</v>
      </c>
      <c r="E38" s="10" t="s">
        <v>2</v>
      </c>
      <c r="F38" s="11" t="s">
        <v>3</v>
      </c>
      <c r="G38" s="11" t="s">
        <v>4</v>
      </c>
      <c r="H38" s="11" t="s">
        <v>6</v>
      </c>
    </row>
    <row r="39" spans="1:8" x14ac:dyDescent="0.25">
      <c r="A39" s="2" t="s">
        <v>103</v>
      </c>
      <c r="B39" s="2" t="s">
        <v>104</v>
      </c>
      <c r="C39" s="2" t="s">
        <v>105</v>
      </c>
      <c r="D39" s="2" t="s">
        <v>108</v>
      </c>
      <c r="E39" s="2" t="s">
        <v>109</v>
      </c>
      <c r="F39" s="2"/>
      <c r="G39" s="2"/>
      <c r="H39" s="2"/>
    </row>
    <row r="40" spans="1:8" x14ac:dyDescent="0.25">
      <c r="A40" s="2"/>
      <c r="B40" s="2"/>
      <c r="C40" s="2"/>
      <c r="D40" s="2" t="s">
        <v>110</v>
      </c>
      <c r="E40" s="2" t="s">
        <v>111</v>
      </c>
      <c r="F40" s="2"/>
      <c r="G40" s="2"/>
      <c r="H40" s="2"/>
    </row>
    <row r="41" spans="1:8" x14ac:dyDescent="0.25">
      <c r="A41" s="2"/>
      <c r="B41" s="2"/>
      <c r="C41" s="2"/>
      <c r="D41" s="2" t="s">
        <v>114</v>
      </c>
      <c r="E41" s="2" t="s">
        <v>115</v>
      </c>
      <c r="F41" s="2"/>
      <c r="G41" s="2"/>
      <c r="H41" s="2"/>
    </row>
    <row r="42" spans="1:8" x14ac:dyDescent="0.25">
      <c r="A42" s="2"/>
      <c r="B42" s="2"/>
      <c r="C42" s="2"/>
      <c r="D42" s="2" t="s">
        <v>120</v>
      </c>
      <c r="E42" s="2" t="s">
        <v>121</v>
      </c>
      <c r="F42" s="2"/>
      <c r="G42" s="2"/>
      <c r="H42" s="2"/>
    </row>
    <row r="43" spans="1:8" x14ac:dyDescent="0.25">
      <c r="A43" s="2"/>
      <c r="B43" s="2"/>
      <c r="C43" s="2"/>
      <c r="D43" s="2" t="s">
        <v>247</v>
      </c>
      <c r="E43" s="2" t="s">
        <v>248</v>
      </c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8" spans="1:8" ht="13.8" x14ac:dyDescent="0.3">
      <c r="H68" s="8" t="s">
        <v>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0BA1B-83EE-4507-84E3-251ABEE80C5F}">
  <sheetPr>
    <tabColor theme="9" tint="-0.499984740745262"/>
  </sheetPr>
  <dimension ref="A1:I105"/>
  <sheetViews>
    <sheetView topLeftCell="A55" workbookViewId="0">
      <selection activeCell="J36" sqref="J36"/>
    </sheetView>
  </sheetViews>
  <sheetFormatPr defaultRowHeight="13.2" x14ac:dyDescent="0.25"/>
  <cols>
    <col min="1" max="1" width="26.21875" style="1" customWidth="1"/>
    <col min="2" max="2" width="22.5546875" style="1" customWidth="1"/>
    <col min="3" max="3" width="21.77734375" style="1" customWidth="1"/>
    <col min="4" max="4" width="16.33203125" style="1" customWidth="1"/>
    <col min="5" max="5" width="20.77734375" style="1" customWidth="1"/>
    <col min="6" max="6" width="17.88671875" style="1" customWidth="1"/>
    <col min="7" max="7" width="18.21875" style="1" customWidth="1"/>
    <col min="8" max="8" width="38.21875" style="1" customWidth="1"/>
    <col min="9" max="9" width="17.88671875" style="1" customWidth="1"/>
    <col min="10" max="16384" width="8.88671875" style="1"/>
  </cols>
  <sheetData>
    <row r="1" spans="1:9" ht="25.2" customHeight="1" x14ac:dyDescent="0.25">
      <c r="A1" s="3" t="s">
        <v>7</v>
      </c>
      <c r="B1" s="16"/>
      <c r="C1" s="4"/>
      <c r="D1" s="4"/>
      <c r="E1" s="5"/>
      <c r="F1" s="4"/>
      <c r="G1" s="5"/>
      <c r="H1" s="4"/>
      <c r="I1" s="6"/>
    </row>
    <row r="2" spans="1:9" ht="25.2" customHeight="1" x14ac:dyDescent="0.25">
      <c r="A2" s="21" t="s">
        <v>122</v>
      </c>
      <c r="B2" s="12"/>
      <c r="C2" s="12"/>
      <c r="D2" s="12"/>
      <c r="E2" s="13"/>
      <c r="F2" s="12"/>
      <c r="G2" s="13"/>
      <c r="H2" s="12"/>
    </row>
    <row r="3" spans="1:9" s="8" customFormat="1" ht="13.8" x14ac:dyDescent="0.3">
      <c r="A3" s="9" t="s">
        <v>8</v>
      </c>
      <c r="B3" s="9" t="s">
        <v>5</v>
      </c>
      <c r="C3" s="9" t="s">
        <v>0</v>
      </c>
      <c r="D3" s="10" t="s">
        <v>1</v>
      </c>
      <c r="E3" s="10" t="s">
        <v>2</v>
      </c>
      <c r="F3" s="11" t="s">
        <v>3</v>
      </c>
      <c r="G3" s="11" t="s">
        <v>4</v>
      </c>
      <c r="H3" s="11" t="s">
        <v>6</v>
      </c>
    </row>
    <row r="4" spans="1:9" x14ac:dyDescent="0.25">
      <c r="A4" s="2" t="s">
        <v>125</v>
      </c>
      <c r="B4" s="2"/>
      <c r="C4" s="2" t="s">
        <v>126</v>
      </c>
      <c r="D4" s="2"/>
      <c r="E4" s="2"/>
      <c r="F4" s="2" t="s">
        <v>127</v>
      </c>
      <c r="G4" s="2"/>
      <c r="H4" s="2" t="s">
        <v>128</v>
      </c>
    </row>
    <row r="5" spans="1:9" x14ac:dyDescent="0.25">
      <c r="A5" s="2"/>
      <c r="B5" s="2"/>
      <c r="C5" s="2"/>
      <c r="D5" s="2" t="s">
        <v>142</v>
      </c>
      <c r="E5" s="2" t="s">
        <v>143</v>
      </c>
      <c r="F5" s="2" t="s">
        <v>138</v>
      </c>
      <c r="G5" s="2"/>
      <c r="H5" s="2" t="s">
        <v>139</v>
      </c>
    </row>
    <row r="6" spans="1:9" x14ac:dyDescent="0.25">
      <c r="A6" s="2"/>
      <c r="B6" s="2"/>
      <c r="C6" s="2"/>
      <c r="D6" s="2"/>
      <c r="E6" s="2"/>
      <c r="F6" s="2" t="s">
        <v>140</v>
      </c>
      <c r="G6" s="2"/>
      <c r="H6" s="2" t="s">
        <v>141</v>
      </c>
    </row>
    <row r="7" spans="1:9" x14ac:dyDescent="0.25">
      <c r="A7" s="2"/>
      <c r="B7" s="2"/>
      <c r="C7" s="2"/>
      <c r="D7" s="2" t="s">
        <v>148</v>
      </c>
      <c r="E7" s="2" t="s">
        <v>149</v>
      </c>
      <c r="F7" s="2"/>
      <c r="G7" s="2"/>
      <c r="H7" s="2"/>
    </row>
    <row r="8" spans="1:9" x14ac:dyDescent="0.25">
      <c r="A8" s="2"/>
      <c r="B8" s="2"/>
      <c r="C8" s="2"/>
      <c r="D8" s="2" t="s">
        <v>154</v>
      </c>
      <c r="E8" s="2" t="s">
        <v>155</v>
      </c>
      <c r="F8" s="2"/>
      <c r="G8" s="2"/>
      <c r="H8" s="2"/>
    </row>
    <row r="9" spans="1:9" x14ac:dyDescent="0.25">
      <c r="A9" s="2"/>
      <c r="B9" s="2"/>
      <c r="C9" s="2"/>
      <c r="D9" s="2"/>
      <c r="E9" s="2"/>
      <c r="F9" s="2"/>
      <c r="G9" s="2"/>
      <c r="H9" s="2"/>
    </row>
    <row r="10" spans="1:9" x14ac:dyDescent="0.25">
      <c r="A10" s="2"/>
      <c r="B10" s="2"/>
      <c r="C10" s="2"/>
      <c r="D10" s="2"/>
      <c r="E10" s="2"/>
      <c r="F10" s="2"/>
      <c r="G10" s="2"/>
      <c r="H10" s="2"/>
    </row>
    <row r="11" spans="1:9" x14ac:dyDescent="0.25">
      <c r="A11" s="2"/>
      <c r="B11" s="2"/>
      <c r="C11" s="2"/>
      <c r="D11" s="2"/>
      <c r="E11" s="2"/>
      <c r="F11" s="2"/>
      <c r="G11" s="2"/>
      <c r="H11" s="2"/>
    </row>
    <row r="12" spans="1:9" x14ac:dyDescent="0.25">
      <c r="A12" s="2"/>
      <c r="B12" s="2"/>
      <c r="C12" s="2"/>
      <c r="D12" s="2"/>
      <c r="E12" s="2"/>
      <c r="F12" s="2"/>
      <c r="G12" s="2"/>
      <c r="H12" s="2"/>
    </row>
    <row r="13" spans="1:9" x14ac:dyDescent="0.25">
      <c r="A13" s="2"/>
      <c r="B13" s="2"/>
      <c r="C13" s="2"/>
      <c r="D13" s="2"/>
      <c r="E13" s="2"/>
      <c r="F13" s="2"/>
      <c r="G13" s="2"/>
      <c r="H13" s="2"/>
    </row>
    <row r="14" spans="1:9" x14ac:dyDescent="0.25">
      <c r="A14" s="2"/>
      <c r="B14" s="2"/>
      <c r="C14" s="2"/>
      <c r="D14" s="2"/>
      <c r="E14" s="2"/>
      <c r="F14" s="2"/>
      <c r="G14" s="2"/>
      <c r="H14" s="2"/>
    </row>
    <row r="15" spans="1:9" x14ac:dyDescent="0.25">
      <c r="A15" s="2"/>
      <c r="B15" s="2"/>
      <c r="C15" s="2"/>
      <c r="D15" s="2"/>
      <c r="E15" s="2"/>
      <c r="F15" s="2"/>
      <c r="G15" s="2"/>
      <c r="H15" s="2"/>
    </row>
    <row r="16" spans="1:9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3" spans="1:8" ht="13.8" x14ac:dyDescent="0.3">
      <c r="H33" s="8" t="s">
        <v>9</v>
      </c>
    </row>
    <row r="34" spans="1:8" ht="13.8" customHeight="1" x14ac:dyDescent="0.25"/>
    <row r="37" spans="1:8" x14ac:dyDescent="0.25">
      <c r="A37" s="23" t="s">
        <v>123</v>
      </c>
      <c r="B37" s="12"/>
      <c r="C37" s="12"/>
      <c r="D37" s="12"/>
      <c r="E37" s="13"/>
      <c r="F37" s="12"/>
      <c r="G37" s="13"/>
      <c r="H37" s="12"/>
    </row>
    <row r="38" spans="1:8" ht="13.8" x14ac:dyDescent="0.3">
      <c r="A38" s="9" t="s">
        <v>8</v>
      </c>
      <c r="B38" s="9" t="s">
        <v>5</v>
      </c>
      <c r="C38" s="9" t="s">
        <v>0</v>
      </c>
      <c r="D38" s="10" t="s">
        <v>1</v>
      </c>
      <c r="E38" s="10" t="s">
        <v>2</v>
      </c>
      <c r="F38" s="11" t="s">
        <v>3</v>
      </c>
      <c r="G38" s="11" t="s">
        <v>4</v>
      </c>
      <c r="H38" s="11" t="s">
        <v>6</v>
      </c>
    </row>
    <row r="39" spans="1:8" x14ac:dyDescent="0.25">
      <c r="A39" s="2" t="s">
        <v>129</v>
      </c>
      <c r="B39" s="2"/>
      <c r="C39" s="2" t="s">
        <v>130</v>
      </c>
      <c r="D39" s="2"/>
      <c r="E39" s="2"/>
      <c r="F39" s="2" t="s">
        <v>131</v>
      </c>
      <c r="G39" s="2"/>
      <c r="H39" s="2" t="s">
        <v>128</v>
      </c>
    </row>
    <row r="40" spans="1:8" x14ac:dyDescent="0.25">
      <c r="A40" s="2"/>
      <c r="B40" s="2"/>
      <c r="C40" s="2"/>
      <c r="D40" s="2"/>
      <c r="E40" s="2"/>
      <c r="F40" s="2" t="s">
        <v>132</v>
      </c>
      <c r="G40" s="2"/>
      <c r="H40" s="2" t="s">
        <v>133</v>
      </c>
    </row>
    <row r="41" spans="1:8" x14ac:dyDescent="0.25">
      <c r="A41" s="2"/>
      <c r="B41" s="2"/>
      <c r="C41" s="2"/>
      <c r="D41" s="2"/>
      <c r="E41" s="2"/>
      <c r="F41" s="2" t="s">
        <v>241</v>
      </c>
      <c r="G41" s="2"/>
      <c r="H41" s="2" t="s">
        <v>240</v>
      </c>
    </row>
    <row r="42" spans="1:8" x14ac:dyDescent="0.25">
      <c r="A42" s="2"/>
      <c r="B42" s="2"/>
      <c r="C42" s="2"/>
      <c r="D42" s="2" t="s">
        <v>144</v>
      </c>
      <c r="E42" s="2" t="s">
        <v>145</v>
      </c>
      <c r="F42" s="2" t="s">
        <v>146</v>
      </c>
      <c r="G42" s="2"/>
      <c r="H42" s="2" t="s">
        <v>139</v>
      </c>
    </row>
    <row r="43" spans="1:8" x14ac:dyDescent="0.25">
      <c r="A43" s="2"/>
      <c r="B43" s="2"/>
      <c r="C43" s="2"/>
      <c r="D43" s="2"/>
      <c r="E43" s="2"/>
      <c r="F43" s="2" t="s">
        <v>147</v>
      </c>
      <c r="G43" s="2"/>
      <c r="H43" s="2" t="s">
        <v>141</v>
      </c>
    </row>
    <row r="44" spans="1:8" x14ac:dyDescent="0.25">
      <c r="A44" s="2"/>
      <c r="B44" s="2"/>
      <c r="C44" s="2"/>
      <c r="D44" s="2" t="s">
        <v>152</v>
      </c>
      <c r="E44" s="2" t="s">
        <v>153</v>
      </c>
      <c r="F44" s="2"/>
      <c r="G44" s="2"/>
      <c r="H44" s="2"/>
    </row>
    <row r="45" spans="1:8" x14ac:dyDescent="0.25">
      <c r="A45" s="2"/>
      <c r="B45" s="2"/>
      <c r="C45" s="2"/>
      <c r="D45" s="2" t="s">
        <v>156</v>
      </c>
      <c r="E45" s="2" t="s">
        <v>157</v>
      </c>
      <c r="F45" s="2" t="s">
        <v>236</v>
      </c>
      <c r="G45" s="2"/>
      <c r="H45" s="2" t="s">
        <v>237</v>
      </c>
    </row>
    <row r="46" spans="1:8" x14ac:dyDescent="0.25">
      <c r="A46" s="2"/>
      <c r="B46" s="2"/>
      <c r="C46" s="2"/>
      <c r="D46" s="2"/>
      <c r="E46" s="2"/>
      <c r="F46" s="2" t="s">
        <v>238</v>
      </c>
      <c r="G46" s="2" t="s">
        <v>239</v>
      </c>
      <c r="H46" s="2" t="s">
        <v>240</v>
      </c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9" spans="1:8" ht="13.8" x14ac:dyDescent="0.3">
      <c r="H69" s="8" t="s">
        <v>9</v>
      </c>
    </row>
    <row r="74" spans="1:8" x14ac:dyDescent="0.25">
      <c r="A74" s="24" t="s">
        <v>124</v>
      </c>
      <c r="B74" s="12"/>
      <c r="C74" s="12"/>
      <c r="D74" s="12"/>
      <c r="E74" s="13"/>
      <c r="F74" s="12"/>
      <c r="G74" s="13"/>
      <c r="H74" s="12"/>
    </row>
    <row r="75" spans="1:8" ht="13.8" x14ac:dyDescent="0.3">
      <c r="A75" s="9" t="s">
        <v>8</v>
      </c>
      <c r="B75" s="9" t="s">
        <v>5</v>
      </c>
      <c r="C75" s="9" t="s">
        <v>0</v>
      </c>
      <c r="D75" s="10" t="s">
        <v>1</v>
      </c>
      <c r="E75" s="10" t="s">
        <v>2</v>
      </c>
      <c r="F75" s="11" t="s">
        <v>3</v>
      </c>
      <c r="G75" s="11" t="s">
        <v>4</v>
      </c>
      <c r="H75" s="11" t="s">
        <v>6</v>
      </c>
    </row>
    <row r="76" spans="1:8" x14ac:dyDescent="0.25">
      <c r="A76" s="2" t="s">
        <v>135</v>
      </c>
      <c r="B76" s="2"/>
      <c r="C76" s="2" t="s">
        <v>134</v>
      </c>
      <c r="D76" s="2"/>
      <c r="E76" s="2"/>
      <c r="F76" s="2" t="s">
        <v>131</v>
      </c>
      <c r="G76" s="2"/>
      <c r="H76" s="2" t="s">
        <v>128</v>
      </c>
    </row>
    <row r="77" spans="1:8" x14ac:dyDescent="0.25">
      <c r="A77" s="2"/>
      <c r="B77" s="2"/>
      <c r="C77" s="2"/>
      <c r="D77" s="2" t="s">
        <v>136</v>
      </c>
      <c r="E77" s="2" t="s">
        <v>137</v>
      </c>
      <c r="F77" s="2" t="s">
        <v>138</v>
      </c>
      <c r="G77" s="2"/>
      <c r="H77" s="2" t="s">
        <v>139</v>
      </c>
    </row>
    <row r="78" spans="1:8" x14ac:dyDescent="0.25">
      <c r="A78" s="2"/>
      <c r="B78" s="2"/>
      <c r="C78" s="2"/>
      <c r="D78" s="2"/>
      <c r="E78" s="2"/>
      <c r="F78" s="2" t="s">
        <v>140</v>
      </c>
      <c r="G78" s="2"/>
      <c r="H78" s="2" t="s">
        <v>141</v>
      </c>
    </row>
    <row r="79" spans="1:8" x14ac:dyDescent="0.25">
      <c r="A79" s="2"/>
      <c r="B79" s="2"/>
      <c r="C79" s="2"/>
      <c r="D79" s="2" t="s">
        <v>150</v>
      </c>
      <c r="E79" s="2" t="s">
        <v>151</v>
      </c>
      <c r="F79" s="2"/>
      <c r="G79" s="2"/>
      <c r="H79" s="2"/>
    </row>
    <row r="80" spans="1:8" x14ac:dyDescent="0.25">
      <c r="A80" s="2"/>
      <c r="B80" s="2"/>
      <c r="C80" s="2"/>
      <c r="D80" s="2" t="s">
        <v>158</v>
      </c>
      <c r="E80" s="2" t="s">
        <v>159</v>
      </c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  <row r="83" spans="1:8" x14ac:dyDescent="0.25">
      <c r="A83" s="2"/>
      <c r="B83" s="2"/>
      <c r="C83" s="2"/>
      <c r="D83" s="2"/>
      <c r="E83" s="2"/>
      <c r="F83" s="2"/>
      <c r="G83" s="2"/>
      <c r="H83" s="2"/>
    </row>
    <row r="84" spans="1:8" x14ac:dyDescent="0.25">
      <c r="A84" s="2"/>
      <c r="B84" s="2"/>
      <c r="C84" s="2"/>
      <c r="D84" s="2"/>
      <c r="E84" s="2"/>
      <c r="F84" s="2"/>
      <c r="G84" s="2"/>
      <c r="H84" s="2"/>
    </row>
    <row r="85" spans="1:8" x14ac:dyDescent="0.25">
      <c r="A85" s="2"/>
      <c r="B85" s="2"/>
      <c r="C85" s="2"/>
      <c r="D85" s="2"/>
      <c r="E85" s="2"/>
      <c r="F85" s="2"/>
      <c r="G85" s="2"/>
      <c r="H85" s="2"/>
    </row>
    <row r="86" spans="1:8" x14ac:dyDescent="0.25">
      <c r="A86" s="2"/>
      <c r="B86" s="2"/>
      <c r="C86" s="2"/>
      <c r="D86" s="2"/>
      <c r="E86" s="2"/>
      <c r="F86" s="2"/>
      <c r="G86" s="2"/>
      <c r="H86" s="2"/>
    </row>
    <row r="87" spans="1:8" x14ac:dyDescent="0.25">
      <c r="A87" s="2"/>
      <c r="B87" s="2"/>
      <c r="C87" s="2"/>
      <c r="D87" s="2"/>
      <c r="E87" s="2"/>
      <c r="F87" s="2"/>
      <c r="G87" s="2"/>
      <c r="H87" s="2"/>
    </row>
    <row r="88" spans="1:8" x14ac:dyDescent="0.25">
      <c r="A88" s="2"/>
      <c r="B88" s="2"/>
      <c r="C88" s="2"/>
      <c r="D88" s="2"/>
      <c r="E88" s="2"/>
      <c r="F88" s="2"/>
      <c r="G88" s="2"/>
      <c r="H88" s="2"/>
    </row>
    <row r="89" spans="1:8" x14ac:dyDescent="0.25">
      <c r="A89" s="2"/>
      <c r="B89" s="2"/>
      <c r="C89" s="2"/>
      <c r="D89" s="2"/>
      <c r="E89" s="2"/>
      <c r="F89" s="2"/>
      <c r="G89" s="2"/>
      <c r="H89" s="2"/>
    </row>
    <row r="90" spans="1:8" x14ac:dyDescent="0.25">
      <c r="A90" s="2"/>
      <c r="B90" s="2"/>
      <c r="C90" s="2"/>
      <c r="D90" s="2"/>
      <c r="E90" s="2"/>
      <c r="F90" s="2"/>
      <c r="G90" s="2"/>
      <c r="H90" s="2"/>
    </row>
    <row r="91" spans="1:8" x14ac:dyDescent="0.25">
      <c r="A91" s="2"/>
      <c r="B91" s="2"/>
      <c r="C91" s="2"/>
      <c r="D91" s="2"/>
      <c r="E91" s="2"/>
      <c r="F91" s="2"/>
      <c r="G91" s="2"/>
      <c r="H91" s="2"/>
    </row>
    <row r="92" spans="1:8" x14ac:dyDescent="0.25">
      <c r="A92" s="2"/>
      <c r="B92" s="2"/>
      <c r="C92" s="2"/>
      <c r="D92" s="2"/>
      <c r="E92" s="2"/>
      <c r="F92" s="2"/>
      <c r="G92" s="2"/>
      <c r="H92" s="2"/>
    </row>
    <row r="93" spans="1:8" x14ac:dyDescent="0.25">
      <c r="A93" s="2"/>
      <c r="B93" s="2"/>
      <c r="C93" s="2"/>
      <c r="D93" s="2"/>
      <c r="E93" s="2"/>
      <c r="F93" s="2"/>
      <c r="G93" s="2"/>
      <c r="H93" s="2"/>
    </row>
    <row r="94" spans="1:8" x14ac:dyDescent="0.25">
      <c r="A94" s="2"/>
      <c r="B94" s="2"/>
      <c r="C94" s="2"/>
      <c r="D94" s="2"/>
      <c r="E94" s="2"/>
      <c r="F94" s="2"/>
      <c r="G94" s="2"/>
      <c r="H94" s="2"/>
    </row>
    <row r="95" spans="1:8" x14ac:dyDescent="0.25">
      <c r="A95" s="2"/>
      <c r="B95" s="2"/>
      <c r="C95" s="2"/>
      <c r="D95" s="2"/>
      <c r="E95" s="2"/>
      <c r="F95" s="2"/>
      <c r="G95" s="2"/>
      <c r="H95" s="2"/>
    </row>
    <row r="96" spans="1:8" x14ac:dyDescent="0.25">
      <c r="A96" s="2"/>
      <c r="B96" s="2"/>
      <c r="C96" s="2"/>
      <c r="D96" s="2"/>
      <c r="E96" s="2"/>
      <c r="F96" s="2"/>
      <c r="G96" s="2"/>
      <c r="H96" s="2"/>
    </row>
    <row r="97" spans="1:8" x14ac:dyDescent="0.25">
      <c r="A97" s="2"/>
      <c r="B97" s="2"/>
      <c r="C97" s="2"/>
      <c r="D97" s="2"/>
      <c r="E97" s="2"/>
      <c r="F97" s="2"/>
      <c r="G97" s="2"/>
      <c r="H97" s="2"/>
    </row>
    <row r="98" spans="1:8" x14ac:dyDescent="0.25">
      <c r="A98" s="2"/>
      <c r="B98" s="2"/>
      <c r="C98" s="2"/>
      <c r="D98" s="2"/>
      <c r="E98" s="2"/>
      <c r="F98" s="2"/>
      <c r="G98" s="2"/>
      <c r="H98" s="2"/>
    </row>
    <row r="99" spans="1:8" x14ac:dyDescent="0.25">
      <c r="A99" s="2"/>
      <c r="B99" s="2"/>
      <c r="C99" s="2"/>
      <c r="D99" s="2"/>
      <c r="E99" s="2"/>
      <c r="F99" s="2"/>
      <c r="G99" s="2"/>
      <c r="H99" s="2"/>
    </row>
    <row r="100" spans="1:8" x14ac:dyDescent="0.25">
      <c r="A100" s="2"/>
      <c r="B100" s="2"/>
      <c r="C100" s="2"/>
      <c r="D100" s="2"/>
      <c r="E100" s="2"/>
      <c r="F100" s="2"/>
      <c r="G100" s="2"/>
      <c r="H100" s="2"/>
    </row>
    <row r="101" spans="1:8" x14ac:dyDescent="0.25">
      <c r="A101" s="2"/>
      <c r="B101" s="2"/>
      <c r="C101" s="2"/>
      <c r="D101" s="2"/>
      <c r="E101" s="2"/>
      <c r="F101" s="2"/>
      <c r="G101" s="2"/>
      <c r="H101" s="2"/>
    </row>
    <row r="102" spans="1:8" x14ac:dyDescent="0.25">
      <c r="A102" s="2"/>
      <c r="B102" s="2"/>
      <c r="C102" s="2"/>
      <c r="D102" s="2"/>
      <c r="E102" s="2"/>
      <c r="F102" s="2"/>
      <c r="G102" s="2"/>
      <c r="H102" s="2"/>
    </row>
    <row r="103" spans="1:8" x14ac:dyDescent="0.25">
      <c r="A103" s="2"/>
      <c r="B103" s="2"/>
      <c r="C103" s="2"/>
      <c r="D103" s="2"/>
      <c r="E103" s="2"/>
      <c r="F103" s="2"/>
      <c r="G103" s="2"/>
      <c r="H103" s="2"/>
    </row>
    <row r="105" spans="1:8" ht="13.8" x14ac:dyDescent="0.3">
      <c r="H105" s="8" t="s">
        <v>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250E3-4E27-4A36-AEE1-6FC5BC32FEBA}">
  <sheetPr>
    <tabColor rgb="FFFFC000"/>
  </sheetPr>
  <dimension ref="A1:I171"/>
  <sheetViews>
    <sheetView topLeftCell="A153" workbookViewId="0">
      <selection activeCell="D166" sqref="D166"/>
    </sheetView>
  </sheetViews>
  <sheetFormatPr defaultRowHeight="13.2" x14ac:dyDescent="0.25"/>
  <cols>
    <col min="1" max="1" width="26.21875" style="1" customWidth="1"/>
    <col min="2" max="2" width="22.5546875" style="1" customWidth="1"/>
    <col min="3" max="3" width="21.77734375" style="1" customWidth="1"/>
    <col min="4" max="4" width="16.33203125" style="1" customWidth="1"/>
    <col min="5" max="5" width="20.77734375" style="1" customWidth="1"/>
    <col min="6" max="6" width="17.88671875" style="1" customWidth="1"/>
    <col min="7" max="7" width="18.21875" style="1" customWidth="1"/>
    <col min="8" max="8" width="19.21875" style="1" customWidth="1"/>
    <col min="9" max="9" width="17.88671875" style="1" customWidth="1"/>
    <col min="10" max="16384" width="8.88671875" style="1"/>
  </cols>
  <sheetData>
    <row r="1" spans="1:9" ht="25.2" customHeight="1" x14ac:dyDescent="0.25">
      <c r="A1" s="3" t="s">
        <v>7</v>
      </c>
      <c r="B1" s="16"/>
      <c r="C1" s="4"/>
      <c r="D1" s="4"/>
      <c r="E1" s="5"/>
      <c r="F1" s="4"/>
      <c r="G1" s="5"/>
      <c r="H1" s="4"/>
      <c r="I1" s="6"/>
    </row>
    <row r="2" spans="1:9" ht="25.2" customHeight="1" x14ac:dyDescent="0.25">
      <c r="A2" s="21" t="s">
        <v>160</v>
      </c>
      <c r="B2" s="12"/>
      <c r="C2" s="12"/>
      <c r="D2" s="12"/>
      <c r="E2" s="13"/>
      <c r="F2" s="12"/>
      <c r="G2" s="13"/>
      <c r="H2" s="12"/>
    </row>
    <row r="3" spans="1:9" s="8" customFormat="1" ht="13.8" x14ac:dyDescent="0.3">
      <c r="A3" s="9" t="s">
        <v>8</v>
      </c>
      <c r="B3" s="9" t="s">
        <v>5</v>
      </c>
      <c r="C3" s="9" t="s">
        <v>0</v>
      </c>
      <c r="D3" s="10" t="s">
        <v>1</v>
      </c>
      <c r="E3" s="10" t="s">
        <v>2</v>
      </c>
      <c r="F3" s="11" t="s">
        <v>3</v>
      </c>
      <c r="G3" s="11" t="s">
        <v>4</v>
      </c>
      <c r="H3" s="11" t="s">
        <v>6</v>
      </c>
    </row>
    <row r="4" spans="1:9" x14ac:dyDescent="0.25">
      <c r="A4" s="2" t="s">
        <v>28</v>
      </c>
      <c r="B4" s="2" t="s">
        <v>29</v>
      </c>
      <c r="C4" s="2">
        <v>12553268.08</v>
      </c>
      <c r="D4" s="2" t="s">
        <v>38</v>
      </c>
      <c r="E4" s="2">
        <v>2370927.91</v>
      </c>
      <c r="F4" s="2"/>
      <c r="G4" s="2"/>
      <c r="H4" s="2"/>
    </row>
    <row r="5" spans="1:9" x14ac:dyDescent="0.25">
      <c r="A5" s="2"/>
      <c r="B5" s="2"/>
      <c r="C5" s="2"/>
      <c r="D5" s="2" t="s">
        <v>39</v>
      </c>
      <c r="E5" s="2">
        <v>2156655.69</v>
      </c>
      <c r="F5" s="2" t="s">
        <v>40</v>
      </c>
      <c r="G5" s="2">
        <v>2162242.5499999998</v>
      </c>
      <c r="H5" s="2" t="s">
        <v>41</v>
      </c>
    </row>
    <row r="6" spans="1:9" x14ac:dyDescent="0.25">
      <c r="A6" s="2"/>
      <c r="B6" s="2"/>
      <c r="C6" s="2"/>
      <c r="D6" s="2" t="s">
        <v>42</v>
      </c>
      <c r="E6" s="2">
        <v>2189163.92</v>
      </c>
      <c r="F6" s="2" t="s">
        <v>43</v>
      </c>
      <c r="G6" s="2">
        <v>2213848.23</v>
      </c>
      <c r="H6" s="2" t="s">
        <v>41</v>
      </c>
    </row>
    <row r="7" spans="1:9" x14ac:dyDescent="0.25">
      <c r="A7" s="2"/>
      <c r="B7" s="2"/>
      <c r="C7" s="2"/>
      <c r="D7" s="2" t="s">
        <v>44</v>
      </c>
      <c r="E7" s="2">
        <v>4250890.0599999996</v>
      </c>
      <c r="F7" s="2" t="s">
        <v>45</v>
      </c>
      <c r="G7" s="2">
        <v>4375908.0599999996</v>
      </c>
      <c r="H7" s="2" t="s">
        <v>41</v>
      </c>
    </row>
    <row r="8" spans="1:9" x14ac:dyDescent="0.25">
      <c r="A8" s="2"/>
      <c r="B8" s="2"/>
      <c r="C8" s="2"/>
      <c r="D8" s="2"/>
      <c r="E8" s="2"/>
      <c r="F8" s="2"/>
      <c r="G8" s="2"/>
      <c r="H8" s="2"/>
    </row>
    <row r="9" spans="1:9" x14ac:dyDescent="0.25">
      <c r="A9" s="2"/>
      <c r="B9" s="2"/>
      <c r="C9" s="2"/>
      <c r="D9" s="2"/>
      <c r="E9" s="2"/>
      <c r="F9" s="2"/>
      <c r="G9" s="2"/>
      <c r="H9" s="2"/>
    </row>
    <row r="10" spans="1:9" x14ac:dyDescent="0.25">
      <c r="A10" s="2"/>
      <c r="B10" s="2"/>
      <c r="C10" s="2"/>
      <c r="D10" s="2"/>
      <c r="E10" s="2"/>
      <c r="F10" s="2"/>
      <c r="G10" s="2"/>
      <c r="H10" s="2"/>
    </row>
    <row r="11" spans="1:9" x14ac:dyDescent="0.25">
      <c r="A11" s="2"/>
      <c r="B11" s="2"/>
      <c r="C11" s="2"/>
      <c r="D11" s="2"/>
      <c r="E11" s="2"/>
      <c r="F11" s="2"/>
      <c r="G11" s="2"/>
      <c r="H11" s="2"/>
    </row>
    <row r="12" spans="1:9" x14ac:dyDescent="0.25">
      <c r="A12" s="2"/>
      <c r="B12" s="2"/>
      <c r="C12" s="2"/>
      <c r="D12" s="2"/>
      <c r="E12" s="2"/>
      <c r="F12" s="2"/>
      <c r="G12" s="2"/>
      <c r="H12" s="2"/>
    </row>
    <row r="13" spans="1:9" x14ac:dyDescent="0.25">
      <c r="A13" s="2"/>
      <c r="B13" s="2"/>
      <c r="C13" s="2"/>
      <c r="D13" s="2"/>
      <c r="E13" s="2"/>
      <c r="F13" s="2"/>
      <c r="G13" s="2"/>
      <c r="H13" s="2"/>
    </row>
    <row r="14" spans="1:9" x14ac:dyDescent="0.25">
      <c r="A14" s="2"/>
      <c r="B14" s="2"/>
      <c r="C14" s="2"/>
      <c r="D14" s="2"/>
      <c r="E14" s="2"/>
      <c r="F14" s="2"/>
      <c r="G14" s="2"/>
      <c r="H14" s="2"/>
    </row>
    <row r="15" spans="1:9" x14ac:dyDescent="0.25">
      <c r="A15" s="2"/>
      <c r="B15" s="2"/>
      <c r="C15" s="2"/>
      <c r="D15" s="2"/>
      <c r="E15" s="2"/>
      <c r="F15" s="2"/>
      <c r="G15" s="2"/>
      <c r="H15" s="2"/>
    </row>
    <row r="16" spans="1:9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ht="26.4" x14ac:dyDescent="0.25">
      <c r="A30" s="2"/>
      <c r="B30" s="2"/>
      <c r="C30" s="30" t="s">
        <v>281</v>
      </c>
      <c r="D30" s="2"/>
      <c r="E30" s="30" t="s">
        <v>279</v>
      </c>
      <c r="F30" s="30"/>
      <c r="G30" s="30" t="s">
        <v>280</v>
      </c>
      <c r="H30" s="2"/>
    </row>
    <row r="31" spans="1:8" x14ac:dyDescent="0.25">
      <c r="A31" s="2"/>
      <c r="B31" s="2"/>
      <c r="C31" s="29">
        <f>SUM(C4-E31)</f>
        <v>1585630.5000000019</v>
      </c>
      <c r="D31" s="2"/>
      <c r="E31" s="29">
        <f>SUM(E4+E5+E6+E7)</f>
        <v>10967637.579999998</v>
      </c>
      <c r="F31" s="2"/>
      <c r="G31" s="29">
        <f>SUM(G5+G6+G7)</f>
        <v>8751998.8399999999</v>
      </c>
      <c r="H31" s="2"/>
    </row>
    <row r="33" spans="1:8" ht="13.8" x14ac:dyDescent="0.3">
      <c r="H33" s="8" t="s">
        <v>9</v>
      </c>
    </row>
    <row r="34" spans="1:8" ht="13.8" customHeight="1" x14ac:dyDescent="0.25"/>
    <row r="36" spans="1:8" ht="15.6" x14ac:dyDescent="0.3">
      <c r="A36" s="22" t="s">
        <v>194</v>
      </c>
    </row>
    <row r="37" spans="1:8" ht="13.8" x14ac:dyDescent="0.3">
      <c r="A37" s="9" t="s">
        <v>8</v>
      </c>
      <c r="B37" s="9" t="s">
        <v>5</v>
      </c>
      <c r="C37" s="9" t="s">
        <v>0</v>
      </c>
      <c r="D37" s="10" t="s">
        <v>1</v>
      </c>
      <c r="E37" s="10" t="s">
        <v>2</v>
      </c>
      <c r="F37" s="11" t="s">
        <v>3</v>
      </c>
      <c r="G37" s="11" t="s">
        <v>4</v>
      </c>
      <c r="H37" s="11" t="s">
        <v>6</v>
      </c>
    </row>
    <row r="38" spans="1:8" x14ac:dyDescent="0.25">
      <c r="A38" s="2" t="s">
        <v>30</v>
      </c>
      <c r="B38" s="2" t="s">
        <v>31</v>
      </c>
      <c r="C38" s="2">
        <v>9118277.1300000008</v>
      </c>
      <c r="D38" s="2" t="s">
        <v>46</v>
      </c>
      <c r="E38" s="2">
        <v>1721154.05</v>
      </c>
      <c r="F38" s="2"/>
      <c r="G38" s="2"/>
      <c r="H38" s="2"/>
    </row>
    <row r="39" spans="1:8" x14ac:dyDescent="0.25">
      <c r="A39" s="2"/>
      <c r="B39" s="2"/>
      <c r="C39" s="2"/>
      <c r="D39" s="2" t="s">
        <v>47</v>
      </c>
      <c r="E39" s="2">
        <v>1564609.19</v>
      </c>
      <c r="F39" s="2" t="s">
        <v>48</v>
      </c>
      <c r="G39" s="2">
        <v>1569942.5</v>
      </c>
      <c r="H39" s="2" t="s">
        <v>41</v>
      </c>
    </row>
    <row r="40" spans="1:8" x14ac:dyDescent="0.25">
      <c r="A40" s="2"/>
      <c r="B40" s="2"/>
      <c r="C40" s="2"/>
      <c r="D40" s="2" t="s">
        <v>49</v>
      </c>
      <c r="E40" s="2">
        <v>1513196.06</v>
      </c>
      <c r="F40" s="2" t="s">
        <v>50</v>
      </c>
      <c r="G40" s="2">
        <v>1523103.86</v>
      </c>
      <c r="H40" s="2" t="s">
        <v>41</v>
      </c>
    </row>
    <row r="41" spans="1:8" x14ac:dyDescent="0.25">
      <c r="A41" s="2"/>
      <c r="B41" s="2"/>
      <c r="C41" s="2"/>
      <c r="D41" s="2" t="s">
        <v>51</v>
      </c>
      <c r="E41" s="2">
        <v>1682231.83</v>
      </c>
      <c r="F41" s="2" t="s">
        <v>45</v>
      </c>
      <c r="G41" s="2">
        <v>1741365.73</v>
      </c>
      <c r="H41" s="2" t="s">
        <v>41</v>
      </c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ht="26.4" x14ac:dyDescent="0.25">
      <c r="A64" s="2"/>
      <c r="B64" s="2"/>
      <c r="C64" s="30" t="s">
        <v>281</v>
      </c>
      <c r="D64" s="2"/>
      <c r="E64" s="30" t="s">
        <v>279</v>
      </c>
      <c r="F64" s="2"/>
      <c r="G64" s="30" t="s">
        <v>280</v>
      </c>
      <c r="H64" s="2"/>
    </row>
    <row r="65" spans="1:8" x14ac:dyDescent="0.25">
      <c r="A65" s="2"/>
      <c r="B65" s="2"/>
      <c r="C65" s="29">
        <f>SUM(C38-E65)</f>
        <v>2637086</v>
      </c>
      <c r="D65" s="2"/>
      <c r="E65" s="29">
        <f>SUM(E38+E39+E40+E41)</f>
        <v>6481191.1300000008</v>
      </c>
      <c r="F65" s="2"/>
      <c r="G65" s="29">
        <f>SUM(G39+G40+G41)</f>
        <v>4834412.09</v>
      </c>
      <c r="H65" s="2"/>
    </row>
    <row r="67" spans="1:8" ht="13.8" x14ac:dyDescent="0.3">
      <c r="H67" s="8" t="s">
        <v>9</v>
      </c>
    </row>
    <row r="70" spans="1:8" ht="15.6" x14ac:dyDescent="0.3">
      <c r="A70" s="22" t="s">
        <v>196</v>
      </c>
    </row>
    <row r="71" spans="1:8" ht="13.8" x14ac:dyDescent="0.3">
      <c r="A71" s="9" t="s">
        <v>8</v>
      </c>
      <c r="B71" s="9" t="s">
        <v>5</v>
      </c>
      <c r="C71" s="9" t="s">
        <v>0</v>
      </c>
      <c r="D71" s="10" t="s">
        <v>1</v>
      </c>
      <c r="E71" s="10" t="s">
        <v>2</v>
      </c>
      <c r="F71" s="11" t="s">
        <v>3</v>
      </c>
      <c r="G71" s="11" t="s">
        <v>4</v>
      </c>
      <c r="H71" s="11" t="s">
        <v>6</v>
      </c>
    </row>
    <row r="72" spans="1:8" x14ac:dyDescent="0.25">
      <c r="A72" s="2" t="s">
        <v>32</v>
      </c>
      <c r="B72" s="2" t="s">
        <v>33</v>
      </c>
      <c r="C72" s="2">
        <v>8509129.0899999999</v>
      </c>
      <c r="D72" s="2" t="s">
        <v>52</v>
      </c>
      <c r="E72" s="2">
        <v>1601623.47</v>
      </c>
      <c r="F72" s="2"/>
      <c r="G72" s="2"/>
      <c r="H72" s="2"/>
    </row>
    <row r="73" spans="1:8" x14ac:dyDescent="0.25">
      <c r="A73" s="2"/>
      <c r="B73" s="2"/>
      <c r="C73" s="2"/>
      <c r="D73" s="2" t="s">
        <v>53</v>
      </c>
      <c r="E73" s="2">
        <v>1437203.08</v>
      </c>
      <c r="F73" s="2" t="s">
        <v>48</v>
      </c>
      <c r="G73" s="2">
        <v>1441642.42</v>
      </c>
      <c r="H73" s="2" t="s">
        <v>41</v>
      </c>
    </row>
    <row r="74" spans="1:8" x14ac:dyDescent="0.25">
      <c r="A74" s="19"/>
      <c r="B74" s="20"/>
      <c r="D74" s="2" t="s">
        <v>54</v>
      </c>
      <c r="E74" s="2">
        <v>1493479.73</v>
      </c>
      <c r="F74" s="2" t="s">
        <v>50</v>
      </c>
      <c r="G74" s="2">
        <v>1519977.53</v>
      </c>
      <c r="H74" s="2" t="s">
        <v>41</v>
      </c>
    </row>
    <row r="75" spans="1:8" x14ac:dyDescent="0.25">
      <c r="A75" s="2"/>
      <c r="B75" s="2"/>
      <c r="C75" s="2"/>
      <c r="D75" s="2"/>
      <c r="E75" s="2"/>
      <c r="F75" s="2" t="s">
        <v>55</v>
      </c>
      <c r="G75" s="2">
        <v>1586525.61</v>
      </c>
      <c r="H75" s="2" t="s">
        <v>56</v>
      </c>
    </row>
    <row r="76" spans="1:8" x14ac:dyDescent="0.25">
      <c r="A76" s="2"/>
      <c r="B76" s="2"/>
      <c r="C76" s="2"/>
      <c r="D76" s="2"/>
      <c r="E76" s="2"/>
      <c r="F76" s="2" t="s">
        <v>57</v>
      </c>
      <c r="G76" s="2">
        <v>1597241.24</v>
      </c>
      <c r="H76" s="2" t="s">
        <v>58</v>
      </c>
    </row>
    <row r="77" spans="1:8" x14ac:dyDescent="0.25">
      <c r="A77" s="2"/>
      <c r="B77" s="2"/>
      <c r="C77" s="2"/>
      <c r="D77" s="2" t="s">
        <v>59</v>
      </c>
      <c r="E77" s="2">
        <v>1515016.53</v>
      </c>
      <c r="F77" s="2" t="s">
        <v>45</v>
      </c>
      <c r="G77" s="2">
        <v>1610621.83</v>
      </c>
      <c r="H77" s="2" t="s">
        <v>41</v>
      </c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  <row r="83" spans="1:8" x14ac:dyDescent="0.25">
      <c r="A83" s="2"/>
      <c r="B83" s="2"/>
      <c r="C83" s="2"/>
      <c r="D83" s="2"/>
      <c r="E83" s="2"/>
      <c r="F83" s="2"/>
      <c r="G83" s="2"/>
      <c r="H83" s="2"/>
    </row>
    <row r="84" spans="1:8" x14ac:dyDescent="0.25">
      <c r="A84" s="2"/>
      <c r="B84" s="2"/>
      <c r="C84" s="2"/>
      <c r="D84" s="2"/>
      <c r="E84" s="2"/>
      <c r="F84" s="2"/>
      <c r="G84" s="2"/>
      <c r="H84" s="2"/>
    </row>
    <row r="85" spans="1:8" x14ac:dyDescent="0.25">
      <c r="A85" s="2"/>
      <c r="B85" s="2"/>
      <c r="C85" s="2"/>
      <c r="D85" s="2"/>
      <c r="E85" s="2"/>
      <c r="F85" s="2"/>
      <c r="G85" s="2"/>
      <c r="H85" s="2"/>
    </row>
    <row r="86" spans="1:8" x14ac:dyDescent="0.25">
      <c r="A86" s="2"/>
      <c r="B86" s="2"/>
      <c r="C86" s="2"/>
      <c r="D86" s="2"/>
      <c r="E86" s="2"/>
      <c r="F86" s="2"/>
      <c r="G86" s="2"/>
      <c r="H86" s="2"/>
    </row>
    <row r="87" spans="1:8" x14ac:dyDescent="0.25">
      <c r="A87" s="2"/>
      <c r="B87" s="2"/>
      <c r="C87" s="2"/>
      <c r="D87" s="2"/>
      <c r="E87" s="2"/>
      <c r="F87" s="2"/>
      <c r="G87" s="2"/>
      <c r="H87" s="2"/>
    </row>
    <row r="88" spans="1:8" x14ac:dyDescent="0.25">
      <c r="A88" s="2"/>
      <c r="B88" s="2"/>
      <c r="C88" s="2"/>
      <c r="D88" s="2"/>
      <c r="E88" s="2"/>
      <c r="F88" s="2"/>
      <c r="G88" s="2"/>
      <c r="H88" s="2"/>
    </row>
    <row r="89" spans="1:8" x14ac:dyDescent="0.25">
      <c r="A89" s="2"/>
      <c r="B89" s="2"/>
      <c r="C89" s="2"/>
      <c r="D89" s="2"/>
      <c r="E89" s="2"/>
      <c r="F89" s="2"/>
      <c r="G89" s="2"/>
      <c r="H89" s="2"/>
    </row>
    <row r="90" spans="1:8" x14ac:dyDescent="0.25">
      <c r="A90" s="2"/>
      <c r="B90" s="2"/>
      <c r="C90" s="2"/>
      <c r="D90" s="2"/>
      <c r="E90" s="2"/>
      <c r="F90" s="2"/>
      <c r="G90" s="2"/>
      <c r="H90" s="2"/>
    </row>
    <row r="91" spans="1:8" x14ac:dyDescent="0.25">
      <c r="A91" s="2"/>
      <c r="B91" s="2"/>
      <c r="C91" s="2"/>
      <c r="D91" s="2"/>
      <c r="E91" s="2"/>
      <c r="F91" s="2"/>
      <c r="G91" s="2"/>
      <c r="H91" s="2"/>
    </row>
    <row r="92" spans="1:8" x14ac:dyDescent="0.25">
      <c r="A92" s="2"/>
      <c r="B92" s="2"/>
      <c r="C92" s="2"/>
      <c r="D92" s="2"/>
      <c r="E92" s="2"/>
      <c r="F92" s="2"/>
      <c r="G92" s="2"/>
      <c r="H92" s="2"/>
    </row>
    <row r="93" spans="1:8" x14ac:dyDescent="0.25">
      <c r="A93" s="2"/>
      <c r="B93" s="2"/>
      <c r="C93" s="2"/>
      <c r="D93" s="2"/>
      <c r="E93" s="2"/>
      <c r="F93" s="2"/>
      <c r="G93" s="2"/>
      <c r="H93" s="2"/>
    </row>
    <row r="94" spans="1:8" x14ac:dyDescent="0.25">
      <c r="A94" s="2"/>
      <c r="B94" s="2"/>
      <c r="C94" s="2"/>
      <c r="D94" s="2"/>
      <c r="E94" s="2"/>
      <c r="F94" s="2"/>
      <c r="G94" s="2"/>
      <c r="H94" s="2"/>
    </row>
    <row r="95" spans="1:8" x14ac:dyDescent="0.25">
      <c r="A95" s="2"/>
      <c r="B95" s="2"/>
      <c r="C95" s="2"/>
      <c r="D95" s="2"/>
      <c r="E95" s="2"/>
      <c r="F95" s="2"/>
      <c r="G95" s="2"/>
      <c r="H95" s="2"/>
    </row>
    <row r="96" spans="1:8" x14ac:dyDescent="0.25">
      <c r="A96" s="2"/>
      <c r="B96" s="2"/>
      <c r="C96" s="2"/>
      <c r="D96" s="2"/>
      <c r="E96" s="2"/>
      <c r="F96" s="2"/>
      <c r="G96" s="2"/>
      <c r="H96" s="2"/>
    </row>
    <row r="97" spans="1:8" x14ac:dyDescent="0.25">
      <c r="A97" s="2"/>
      <c r="B97" s="2"/>
      <c r="C97" s="2"/>
      <c r="D97" s="2"/>
      <c r="E97" s="2"/>
      <c r="F97" s="2"/>
      <c r="G97" s="2"/>
      <c r="H97" s="2"/>
    </row>
    <row r="98" spans="1:8" ht="26.4" x14ac:dyDescent="0.25">
      <c r="A98" s="2"/>
      <c r="B98" s="2"/>
      <c r="C98" s="30" t="s">
        <v>281</v>
      </c>
      <c r="D98" s="2"/>
      <c r="E98" s="30" t="s">
        <v>279</v>
      </c>
      <c r="F98" s="2"/>
      <c r="G98" s="30" t="s">
        <v>280</v>
      </c>
      <c r="H98" s="2"/>
    </row>
    <row r="99" spans="1:8" x14ac:dyDescent="0.25">
      <c r="A99" s="2"/>
      <c r="B99" s="2"/>
      <c r="C99" s="29">
        <f>SUM(C72-E99)</f>
        <v>2461806.2800000003</v>
      </c>
      <c r="D99" s="2"/>
      <c r="E99" s="29">
        <f>SUM(E72+E73+E74+E77)</f>
        <v>6047322.8099999996</v>
      </c>
      <c r="F99" s="2"/>
      <c r="G99" s="29">
        <f>SUM(G73+G74+G75+G76+G77)</f>
        <v>7756008.6300000008</v>
      </c>
      <c r="H99" s="2"/>
    </row>
    <row r="101" spans="1:8" ht="13.8" x14ac:dyDescent="0.3">
      <c r="H101" s="8" t="s">
        <v>9</v>
      </c>
    </row>
    <row r="105" spans="1:8" ht="15.6" x14ac:dyDescent="0.3">
      <c r="A105" s="22" t="s">
        <v>201</v>
      </c>
    </row>
    <row r="106" spans="1:8" ht="13.8" x14ac:dyDescent="0.3">
      <c r="A106" s="9" t="s">
        <v>8</v>
      </c>
      <c r="B106" s="9" t="s">
        <v>5</v>
      </c>
      <c r="C106" s="9" t="s">
        <v>0</v>
      </c>
      <c r="D106" s="10" t="s">
        <v>1</v>
      </c>
      <c r="E106" s="10" t="s">
        <v>2</v>
      </c>
      <c r="F106" s="11" t="s">
        <v>3</v>
      </c>
      <c r="G106" s="11" t="s">
        <v>4</v>
      </c>
      <c r="H106" s="11" t="s">
        <v>6</v>
      </c>
    </row>
    <row r="107" spans="1:8" x14ac:dyDescent="0.25">
      <c r="A107" s="2" t="s">
        <v>34</v>
      </c>
      <c r="B107" s="2" t="s">
        <v>35</v>
      </c>
      <c r="C107" s="2">
        <v>7602562.6100000003</v>
      </c>
      <c r="D107" s="2" t="s">
        <v>60</v>
      </c>
      <c r="E107" s="2">
        <v>1379547.56</v>
      </c>
      <c r="F107" s="2"/>
      <c r="G107" s="2"/>
      <c r="H107" s="2"/>
    </row>
    <row r="108" spans="1:8" x14ac:dyDescent="0.25">
      <c r="A108" s="2"/>
      <c r="B108" s="2"/>
      <c r="C108" s="2"/>
      <c r="D108" s="2" t="s">
        <v>61</v>
      </c>
      <c r="E108" s="2">
        <v>1291567.4099999999</v>
      </c>
      <c r="F108" s="2" t="s">
        <v>48</v>
      </c>
      <c r="G108" s="2">
        <v>1296900.75</v>
      </c>
      <c r="H108" s="2" t="s">
        <v>41</v>
      </c>
    </row>
    <row r="109" spans="1:8" x14ac:dyDescent="0.25">
      <c r="A109" s="2"/>
      <c r="B109" s="2"/>
      <c r="C109" s="2"/>
      <c r="D109" s="2" t="s">
        <v>62</v>
      </c>
      <c r="E109" s="2">
        <v>1328634.1000000001</v>
      </c>
      <c r="F109" s="2" t="s">
        <v>50</v>
      </c>
      <c r="G109" s="2">
        <v>1353185.9</v>
      </c>
      <c r="H109" s="2" t="s">
        <v>41</v>
      </c>
    </row>
    <row r="110" spans="1:8" x14ac:dyDescent="0.25">
      <c r="D110" s="2"/>
      <c r="E110" s="2"/>
      <c r="F110" s="2" t="s">
        <v>55</v>
      </c>
      <c r="G110" s="2">
        <v>1407142.03</v>
      </c>
      <c r="H110" s="2" t="s">
        <v>56</v>
      </c>
    </row>
    <row r="111" spans="1:8" x14ac:dyDescent="0.25">
      <c r="A111" s="2"/>
      <c r="B111" s="2"/>
      <c r="C111" s="2"/>
      <c r="D111" s="2" t="s">
        <v>63</v>
      </c>
      <c r="E111" s="2">
        <v>1711032.41</v>
      </c>
      <c r="F111" s="2" t="s">
        <v>45</v>
      </c>
      <c r="G111" s="2">
        <v>1852762.71</v>
      </c>
      <c r="H111" s="2" t="s">
        <v>41</v>
      </c>
    </row>
    <row r="112" spans="1:8" x14ac:dyDescent="0.25">
      <c r="A112" s="2"/>
      <c r="B112" s="2"/>
      <c r="C112" s="2"/>
      <c r="D112" s="2"/>
      <c r="E112" s="2"/>
      <c r="F112" s="2"/>
      <c r="G112" s="2"/>
      <c r="H112" s="2"/>
    </row>
    <row r="113" spans="1:8" x14ac:dyDescent="0.25">
      <c r="A113" s="2"/>
      <c r="B113" s="2"/>
      <c r="C113" s="2"/>
      <c r="D113" s="2"/>
      <c r="E113" s="2"/>
      <c r="F113" s="2"/>
      <c r="G113" s="2"/>
      <c r="H113" s="2"/>
    </row>
    <row r="114" spans="1:8" x14ac:dyDescent="0.25">
      <c r="A114" s="2"/>
      <c r="B114" s="2"/>
      <c r="C114" s="2"/>
      <c r="D114" s="2"/>
      <c r="E114" s="2"/>
      <c r="F114" s="2"/>
      <c r="G114" s="2"/>
      <c r="H114" s="2"/>
    </row>
    <row r="115" spans="1:8" x14ac:dyDescent="0.25">
      <c r="A115" s="2"/>
      <c r="B115" s="2"/>
      <c r="C115" s="2"/>
      <c r="D115" s="2"/>
      <c r="E115" s="2"/>
      <c r="F115" s="2"/>
      <c r="G115" s="2"/>
      <c r="H115" s="2"/>
    </row>
    <row r="116" spans="1:8" x14ac:dyDescent="0.25">
      <c r="A116" s="2"/>
      <c r="B116" s="2"/>
      <c r="C116" s="2"/>
      <c r="D116" s="2"/>
      <c r="E116" s="2"/>
      <c r="F116" s="2"/>
      <c r="G116" s="2"/>
      <c r="H116" s="2"/>
    </row>
    <row r="117" spans="1:8" x14ac:dyDescent="0.25">
      <c r="A117" s="2"/>
      <c r="B117" s="2"/>
      <c r="C117" s="2"/>
      <c r="D117" s="2"/>
      <c r="E117" s="2"/>
      <c r="F117" s="2"/>
      <c r="G117" s="2"/>
      <c r="H117" s="2"/>
    </row>
    <row r="118" spans="1:8" x14ac:dyDescent="0.25">
      <c r="A118" s="2"/>
      <c r="B118" s="2"/>
      <c r="C118" s="2"/>
      <c r="D118" s="2"/>
      <c r="E118" s="2"/>
      <c r="F118" s="2"/>
      <c r="G118" s="2"/>
      <c r="H118" s="2"/>
    </row>
    <row r="119" spans="1:8" x14ac:dyDescent="0.25">
      <c r="A119" s="2"/>
      <c r="B119" s="2"/>
      <c r="C119" s="2"/>
      <c r="D119" s="2"/>
      <c r="E119" s="2"/>
      <c r="F119" s="2"/>
      <c r="G119" s="2"/>
      <c r="H119" s="2"/>
    </row>
    <row r="120" spans="1:8" x14ac:dyDescent="0.25">
      <c r="A120" s="2"/>
      <c r="B120" s="2"/>
      <c r="C120" s="2"/>
      <c r="D120" s="2"/>
      <c r="E120" s="2"/>
      <c r="F120" s="2"/>
      <c r="G120" s="2"/>
      <c r="H120" s="2"/>
    </row>
    <row r="121" spans="1:8" x14ac:dyDescent="0.25">
      <c r="A121" s="2"/>
      <c r="B121" s="2"/>
      <c r="C121" s="2"/>
      <c r="D121" s="2"/>
      <c r="E121" s="2"/>
      <c r="F121" s="2"/>
      <c r="G121" s="2"/>
      <c r="H121" s="2"/>
    </row>
    <row r="122" spans="1:8" x14ac:dyDescent="0.25">
      <c r="A122" s="2"/>
      <c r="B122" s="2"/>
      <c r="C122" s="2"/>
      <c r="D122" s="2"/>
      <c r="E122" s="2"/>
      <c r="F122" s="2"/>
      <c r="G122" s="2"/>
      <c r="H122" s="2"/>
    </row>
    <row r="123" spans="1:8" x14ac:dyDescent="0.25">
      <c r="A123" s="2"/>
      <c r="B123" s="2"/>
      <c r="C123" s="2"/>
      <c r="D123" s="2"/>
      <c r="E123" s="2"/>
      <c r="F123" s="2"/>
      <c r="G123" s="2"/>
      <c r="H123" s="2"/>
    </row>
    <row r="124" spans="1:8" x14ac:dyDescent="0.25">
      <c r="A124" s="2"/>
      <c r="B124" s="2"/>
      <c r="C124" s="2"/>
      <c r="D124" s="2"/>
      <c r="E124" s="2"/>
      <c r="F124" s="2"/>
      <c r="G124" s="2"/>
      <c r="H124" s="2"/>
    </row>
    <row r="125" spans="1:8" x14ac:dyDescent="0.25">
      <c r="A125" s="2"/>
      <c r="B125" s="2"/>
      <c r="C125" s="2"/>
      <c r="D125" s="2"/>
      <c r="E125" s="2"/>
      <c r="F125" s="2"/>
      <c r="G125" s="2"/>
      <c r="H125" s="2"/>
    </row>
    <row r="126" spans="1:8" x14ac:dyDescent="0.25">
      <c r="A126" s="2"/>
      <c r="B126" s="2"/>
      <c r="C126" s="2"/>
      <c r="D126" s="2"/>
      <c r="E126" s="2"/>
      <c r="F126" s="2"/>
      <c r="G126" s="2"/>
      <c r="H126" s="2"/>
    </row>
    <row r="127" spans="1:8" x14ac:dyDescent="0.25">
      <c r="A127" s="2"/>
      <c r="B127" s="2"/>
      <c r="C127" s="2"/>
      <c r="D127" s="2"/>
      <c r="E127" s="2"/>
      <c r="F127" s="2"/>
      <c r="G127" s="2"/>
      <c r="H127" s="2"/>
    </row>
    <row r="128" spans="1:8" x14ac:dyDescent="0.25">
      <c r="A128" s="2"/>
      <c r="B128" s="2"/>
      <c r="C128" s="2"/>
      <c r="D128" s="2"/>
      <c r="E128" s="2"/>
      <c r="F128" s="2"/>
      <c r="G128" s="2"/>
      <c r="H128" s="2"/>
    </row>
    <row r="129" spans="1:8" x14ac:dyDescent="0.25">
      <c r="A129" s="2"/>
      <c r="B129" s="2"/>
      <c r="C129" s="2"/>
      <c r="D129" s="2"/>
      <c r="E129" s="2"/>
      <c r="F129" s="2"/>
      <c r="G129" s="2"/>
      <c r="H129" s="2"/>
    </row>
    <row r="130" spans="1:8" x14ac:dyDescent="0.25">
      <c r="A130" s="2"/>
      <c r="B130" s="2"/>
      <c r="C130" s="2"/>
      <c r="D130" s="2"/>
      <c r="E130" s="2"/>
      <c r="F130" s="2"/>
      <c r="G130" s="2"/>
      <c r="H130" s="2"/>
    </row>
    <row r="131" spans="1:8" x14ac:dyDescent="0.25">
      <c r="A131" s="2"/>
      <c r="B131" s="2"/>
      <c r="C131" s="2"/>
      <c r="D131" s="2"/>
      <c r="E131" s="2"/>
      <c r="F131" s="2"/>
      <c r="G131" s="2"/>
      <c r="H131" s="2"/>
    </row>
    <row r="132" spans="1:8" x14ac:dyDescent="0.25">
      <c r="A132" s="2"/>
      <c r="B132" s="2"/>
      <c r="C132" s="2"/>
      <c r="D132" s="2"/>
      <c r="E132" s="2"/>
      <c r="F132" s="2"/>
      <c r="G132" s="2"/>
      <c r="H132" s="2"/>
    </row>
    <row r="133" spans="1:8" ht="26.4" x14ac:dyDescent="0.25">
      <c r="A133" s="2"/>
      <c r="B133" s="2"/>
      <c r="C133" s="30" t="s">
        <v>281</v>
      </c>
      <c r="D133" s="2"/>
      <c r="E133" s="30" t="s">
        <v>279</v>
      </c>
      <c r="F133" s="2"/>
      <c r="G133" s="30" t="s">
        <v>280</v>
      </c>
      <c r="H133" s="2"/>
    </row>
    <row r="134" spans="1:8" x14ac:dyDescent="0.25">
      <c r="A134" s="2"/>
      <c r="B134" s="2"/>
      <c r="C134" s="29">
        <f>SUM(C107-E134)</f>
        <v>1891781.1300000008</v>
      </c>
      <c r="D134" s="2"/>
      <c r="E134" s="29">
        <f>SUM(E107+E108+E109+E111)</f>
        <v>5710781.4799999995</v>
      </c>
      <c r="F134" s="2"/>
      <c r="G134" s="29">
        <f>SUM(G108+G109+G110+G111)</f>
        <v>5909991.3899999997</v>
      </c>
      <c r="H134" s="2"/>
    </row>
    <row r="136" spans="1:8" ht="13.8" x14ac:dyDescent="0.3">
      <c r="H136" s="8" t="s">
        <v>9</v>
      </c>
    </row>
    <row r="140" spans="1:8" ht="15.6" x14ac:dyDescent="0.3">
      <c r="A140" s="22" t="s">
        <v>222</v>
      </c>
    </row>
    <row r="141" spans="1:8" ht="13.8" x14ac:dyDescent="0.3">
      <c r="A141" s="9" t="s">
        <v>8</v>
      </c>
      <c r="B141" s="9" t="s">
        <v>5</v>
      </c>
      <c r="C141" s="9" t="s">
        <v>0</v>
      </c>
      <c r="D141" s="10" t="s">
        <v>1</v>
      </c>
      <c r="E141" s="10" t="s">
        <v>2</v>
      </c>
      <c r="F141" s="11" t="s">
        <v>3</v>
      </c>
      <c r="G141" s="11" t="s">
        <v>4</v>
      </c>
      <c r="H141" s="11" t="s">
        <v>6</v>
      </c>
    </row>
    <row r="142" spans="1:8" x14ac:dyDescent="0.25">
      <c r="A142" s="2" t="s">
        <v>36</v>
      </c>
      <c r="B142" s="2" t="s">
        <v>37</v>
      </c>
      <c r="C142" s="2">
        <v>9025120.0199999996</v>
      </c>
      <c r="D142" s="2" t="s">
        <v>64</v>
      </c>
      <c r="E142" s="2">
        <v>1685634.91</v>
      </c>
      <c r="F142" s="2"/>
      <c r="G142" s="2"/>
      <c r="H142" s="2"/>
    </row>
    <row r="143" spans="1:8" x14ac:dyDescent="0.25">
      <c r="A143" s="2"/>
      <c r="B143" s="2"/>
      <c r="C143" s="2"/>
      <c r="D143" s="2" t="s">
        <v>65</v>
      </c>
      <c r="E143" s="2">
        <v>2156655.69</v>
      </c>
      <c r="F143" s="2" t="s">
        <v>48</v>
      </c>
      <c r="G143" s="2">
        <v>2162242.5499999998</v>
      </c>
      <c r="H143" s="2" t="s">
        <v>41</v>
      </c>
    </row>
    <row r="144" spans="1:8" x14ac:dyDescent="0.25">
      <c r="A144" s="2"/>
      <c r="B144" s="2"/>
      <c r="C144" s="2"/>
      <c r="D144" s="2" t="s">
        <v>66</v>
      </c>
      <c r="E144" s="2">
        <v>1637336</v>
      </c>
      <c r="F144" s="2" t="s">
        <v>50</v>
      </c>
      <c r="G144" s="2">
        <v>1668482.9</v>
      </c>
      <c r="H144" s="2" t="s">
        <v>41</v>
      </c>
    </row>
    <row r="145" spans="1:8" x14ac:dyDescent="0.25">
      <c r="A145" s="2"/>
      <c r="B145" s="2"/>
      <c r="C145" s="2"/>
      <c r="D145" s="2" t="s">
        <v>67</v>
      </c>
      <c r="E145" s="2">
        <v>2022792.49</v>
      </c>
      <c r="F145" s="2" t="s">
        <v>45</v>
      </c>
      <c r="G145" s="2">
        <v>2096335.29</v>
      </c>
      <c r="H145" s="2" t="s">
        <v>41</v>
      </c>
    </row>
    <row r="146" spans="1:8" x14ac:dyDescent="0.25">
      <c r="D146" s="2"/>
      <c r="E146" s="2"/>
      <c r="F146" s="2"/>
      <c r="G146" s="2"/>
      <c r="H146" s="2"/>
    </row>
    <row r="147" spans="1:8" x14ac:dyDescent="0.25">
      <c r="A147" s="2"/>
      <c r="B147" s="2"/>
      <c r="C147" s="2"/>
      <c r="D147" s="2"/>
      <c r="E147" s="2"/>
      <c r="F147" s="2"/>
      <c r="G147" s="2"/>
      <c r="H147" s="2"/>
    </row>
    <row r="148" spans="1:8" x14ac:dyDescent="0.25">
      <c r="A148" s="2"/>
      <c r="B148" s="2"/>
      <c r="C148" s="2"/>
      <c r="D148" s="2"/>
      <c r="E148" s="2"/>
      <c r="F148" s="2"/>
      <c r="G148" s="2"/>
      <c r="H148" s="2"/>
    </row>
    <row r="149" spans="1:8" x14ac:dyDescent="0.25">
      <c r="A149" s="2"/>
      <c r="B149" s="2"/>
      <c r="C149" s="2"/>
      <c r="D149" s="2"/>
      <c r="E149" s="2"/>
      <c r="F149" s="2"/>
      <c r="G149" s="2"/>
      <c r="H149" s="2"/>
    </row>
    <row r="150" spans="1:8" x14ac:dyDescent="0.25">
      <c r="A150" s="2"/>
      <c r="B150" s="2"/>
      <c r="C150" s="2"/>
      <c r="D150" s="2"/>
      <c r="E150" s="2"/>
      <c r="F150" s="2"/>
      <c r="G150" s="2"/>
      <c r="H150" s="2"/>
    </row>
    <row r="151" spans="1:8" x14ac:dyDescent="0.25">
      <c r="A151" s="2"/>
      <c r="B151" s="2"/>
      <c r="C151" s="2"/>
      <c r="D151" s="2"/>
      <c r="E151" s="2"/>
      <c r="F151" s="2"/>
      <c r="G151" s="2"/>
      <c r="H151" s="2"/>
    </row>
    <row r="152" spans="1:8" x14ac:dyDescent="0.25">
      <c r="A152" s="2"/>
      <c r="B152" s="2"/>
      <c r="C152" s="2"/>
      <c r="D152" s="2"/>
      <c r="E152" s="2"/>
      <c r="F152" s="2"/>
      <c r="G152" s="2"/>
      <c r="H152" s="2"/>
    </row>
    <row r="153" spans="1:8" x14ac:dyDescent="0.25">
      <c r="A153" s="2"/>
      <c r="B153" s="2"/>
      <c r="C153" s="2"/>
      <c r="D153" s="2"/>
      <c r="E153" s="2"/>
      <c r="F153" s="2"/>
      <c r="G153" s="2"/>
      <c r="H153" s="2"/>
    </row>
    <row r="154" spans="1:8" x14ac:dyDescent="0.25">
      <c r="A154" s="2"/>
      <c r="B154" s="2"/>
      <c r="C154" s="2"/>
      <c r="D154" s="2"/>
      <c r="E154" s="2"/>
      <c r="F154" s="2"/>
      <c r="G154" s="2"/>
      <c r="H154" s="2"/>
    </row>
    <row r="155" spans="1:8" x14ac:dyDescent="0.25">
      <c r="A155" s="2"/>
      <c r="B155" s="2"/>
      <c r="C155" s="2"/>
      <c r="D155" s="2"/>
      <c r="E155" s="2"/>
      <c r="F155" s="2"/>
      <c r="G155" s="2"/>
      <c r="H155" s="2"/>
    </row>
    <row r="156" spans="1:8" x14ac:dyDescent="0.25">
      <c r="A156" s="2"/>
      <c r="B156" s="2"/>
      <c r="C156" s="2"/>
      <c r="D156" s="2"/>
      <c r="E156" s="2"/>
      <c r="F156" s="2"/>
      <c r="G156" s="2"/>
      <c r="H156" s="2"/>
    </row>
    <row r="157" spans="1:8" x14ac:dyDescent="0.25">
      <c r="A157" s="2"/>
      <c r="B157" s="2"/>
      <c r="C157" s="2"/>
      <c r="D157" s="2"/>
      <c r="E157" s="2"/>
      <c r="F157" s="2"/>
      <c r="G157" s="2"/>
      <c r="H157" s="2"/>
    </row>
    <row r="158" spans="1:8" x14ac:dyDescent="0.25">
      <c r="A158" s="2"/>
      <c r="B158" s="2"/>
      <c r="C158" s="2"/>
      <c r="D158" s="2"/>
      <c r="E158" s="2"/>
      <c r="F158" s="2"/>
      <c r="G158" s="2"/>
      <c r="H158" s="2"/>
    </row>
    <row r="159" spans="1:8" x14ac:dyDescent="0.25">
      <c r="A159" s="2"/>
      <c r="B159" s="2"/>
      <c r="C159" s="2"/>
      <c r="D159" s="2"/>
      <c r="E159" s="2"/>
      <c r="F159" s="2"/>
      <c r="G159" s="2"/>
      <c r="H159" s="2"/>
    </row>
    <row r="160" spans="1:8" x14ac:dyDescent="0.25">
      <c r="A160" s="2"/>
      <c r="B160" s="2"/>
      <c r="C160" s="2"/>
      <c r="D160" s="2"/>
      <c r="E160" s="2"/>
      <c r="F160" s="2"/>
      <c r="G160" s="2"/>
      <c r="H160" s="2"/>
    </row>
    <row r="161" spans="1:8" x14ac:dyDescent="0.25">
      <c r="A161" s="2"/>
      <c r="B161" s="2"/>
      <c r="C161" s="2"/>
      <c r="D161" s="2"/>
      <c r="E161" s="2"/>
      <c r="F161" s="2"/>
      <c r="G161" s="2"/>
      <c r="H161" s="2"/>
    </row>
    <row r="162" spans="1:8" x14ac:dyDescent="0.25">
      <c r="A162" s="2"/>
      <c r="B162" s="2"/>
      <c r="C162" s="2"/>
      <c r="D162" s="2"/>
      <c r="E162" s="2"/>
      <c r="F162" s="2"/>
      <c r="G162" s="2"/>
      <c r="H162" s="2"/>
    </row>
    <row r="163" spans="1:8" x14ac:dyDescent="0.25">
      <c r="A163" s="2"/>
      <c r="B163" s="2"/>
      <c r="C163" s="2"/>
      <c r="D163" s="2"/>
      <c r="E163" s="2"/>
      <c r="F163" s="2"/>
      <c r="G163" s="2"/>
      <c r="H163" s="2"/>
    </row>
    <row r="164" spans="1:8" x14ac:dyDescent="0.25">
      <c r="A164" s="2"/>
      <c r="B164" s="2"/>
      <c r="C164" s="2"/>
      <c r="D164" s="2"/>
      <c r="E164" s="2"/>
      <c r="F164" s="2"/>
      <c r="G164" s="2"/>
      <c r="H164" s="2"/>
    </row>
    <row r="165" spans="1:8" x14ac:dyDescent="0.25">
      <c r="A165" s="2"/>
      <c r="B165" s="2"/>
      <c r="C165" s="2"/>
      <c r="D165" s="2"/>
      <c r="E165" s="2"/>
      <c r="F165" s="2"/>
      <c r="G165" s="2"/>
      <c r="H165" s="2"/>
    </row>
    <row r="166" spans="1:8" x14ac:dyDescent="0.25">
      <c r="A166" s="2"/>
      <c r="B166" s="2"/>
      <c r="C166" s="2"/>
      <c r="D166" s="2"/>
      <c r="E166" s="2"/>
      <c r="F166" s="2"/>
      <c r="G166" s="2"/>
      <c r="H166" s="2"/>
    </row>
    <row r="167" spans="1:8" x14ac:dyDescent="0.25">
      <c r="A167" s="2"/>
      <c r="B167" s="2"/>
      <c r="C167" s="2"/>
      <c r="D167" s="2"/>
      <c r="E167" s="2"/>
      <c r="F167" s="2"/>
      <c r="G167" s="2"/>
      <c r="H167" s="2"/>
    </row>
    <row r="168" spans="1:8" ht="26.4" x14ac:dyDescent="0.25">
      <c r="A168" s="2"/>
      <c r="B168" s="2"/>
      <c r="C168" s="30" t="s">
        <v>281</v>
      </c>
      <c r="D168" s="2"/>
      <c r="E168" s="30" t="s">
        <v>279</v>
      </c>
      <c r="F168" s="2"/>
      <c r="G168" s="30" t="s">
        <v>280</v>
      </c>
      <c r="H168" s="2"/>
    </row>
    <row r="169" spans="1:8" x14ac:dyDescent="0.25">
      <c r="A169" s="2"/>
      <c r="B169" s="2"/>
      <c r="C169" s="29">
        <f>SUM(C142-E169)</f>
        <v>1522700.9299999997</v>
      </c>
      <c r="D169" s="2"/>
      <c r="E169" s="29">
        <f>SUM(E142+E143+E144+E145)</f>
        <v>7502419.0899999999</v>
      </c>
      <c r="F169" s="2"/>
      <c r="G169" s="29">
        <f>SUM(G143+G144+G145)</f>
        <v>5927060.7400000002</v>
      </c>
      <c r="H169" s="2"/>
    </row>
    <row r="171" spans="1:8" ht="13.8" x14ac:dyDescent="0.3">
      <c r="H171" s="8" t="s">
        <v>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003EE-B8C9-4297-A705-3042C4404F64}">
  <sheetPr>
    <tabColor theme="5" tint="-0.249977111117893"/>
  </sheetPr>
  <dimension ref="A1:I34"/>
  <sheetViews>
    <sheetView workbookViewId="0">
      <selection activeCell="D30" sqref="D30"/>
    </sheetView>
  </sheetViews>
  <sheetFormatPr defaultRowHeight="13.2" x14ac:dyDescent="0.25"/>
  <cols>
    <col min="1" max="1" width="26.21875" style="1" customWidth="1"/>
    <col min="2" max="2" width="22.5546875" style="1" customWidth="1"/>
    <col min="3" max="3" width="21.77734375" style="1" customWidth="1"/>
    <col min="4" max="4" width="16.33203125" style="1" customWidth="1"/>
    <col min="5" max="5" width="20.77734375" style="1" customWidth="1"/>
    <col min="6" max="6" width="17.88671875" style="1" customWidth="1"/>
    <col min="7" max="7" width="18.21875" style="1" customWidth="1"/>
    <col min="8" max="8" width="28.44140625" style="1" customWidth="1"/>
    <col min="9" max="9" width="17.88671875" style="1" customWidth="1"/>
    <col min="10" max="16384" width="8.88671875" style="1"/>
  </cols>
  <sheetData>
    <row r="1" spans="1:9" ht="25.2" customHeight="1" x14ac:dyDescent="0.25">
      <c r="A1" s="3" t="s">
        <v>7</v>
      </c>
      <c r="B1" s="16"/>
      <c r="C1" s="4"/>
      <c r="D1" s="4"/>
      <c r="E1" s="5"/>
      <c r="F1" s="4"/>
      <c r="G1" s="5"/>
      <c r="H1" s="4"/>
      <c r="I1" s="6"/>
    </row>
    <row r="2" spans="1:9" ht="25.2" customHeight="1" x14ac:dyDescent="0.25">
      <c r="A2" s="14"/>
      <c r="B2" s="12"/>
      <c r="C2" s="12"/>
      <c r="D2" s="12"/>
      <c r="E2" s="13"/>
      <c r="F2" s="12"/>
      <c r="G2" s="13"/>
      <c r="H2" s="12"/>
    </row>
    <row r="3" spans="1:9" s="8" customFormat="1" ht="13.8" x14ac:dyDescent="0.3">
      <c r="A3" s="9" t="s">
        <v>8</v>
      </c>
      <c r="B3" s="9" t="s">
        <v>5</v>
      </c>
      <c r="C3" s="9" t="s">
        <v>0</v>
      </c>
      <c r="D3" s="10" t="s">
        <v>1</v>
      </c>
      <c r="E3" s="10" t="s">
        <v>2</v>
      </c>
      <c r="F3" s="11" t="s">
        <v>3</v>
      </c>
      <c r="G3" s="11" t="s">
        <v>4</v>
      </c>
      <c r="H3" s="11" t="s">
        <v>6</v>
      </c>
    </row>
    <row r="4" spans="1:9" x14ac:dyDescent="0.25">
      <c r="A4" s="2" t="s">
        <v>91</v>
      </c>
      <c r="B4" s="2" t="s">
        <v>92</v>
      </c>
      <c r="C4" s="2" t="s">
        <v>93</v>
      </c>
      <c r="D4" s="2"/>
      <c r="E4" s="2"/>
      <c r="F4" s="2" t="s">
        <v>94</v>
      </c>
      <c r="G4" s="2"/>
      <c r="H4" s="2" t="s">
        <v>95</v>
      </c>
    </row>
    <row r="5" spans="1:9" x14ac:dyDescent="0.25">
      <c r="A5" s="2"/>
      <c r="B5" s="2"/>
      <c r="C5" s="2"/>
      <c r="D5" s="2" t="s">
        <v>96</v>
      </c>
      <c r="E5" s="2" t="s">
        <v>97</v>
      </c>
      <c r="F5" s="2"/>
      <c r="G5" s="2"/>
      <c r="H5" s="2"/>
    </row>
    <row r="6" spans="1:9" x14ac:dyDescent="0.25">
      <c r="A6" s="2"/>
      <c r="B6" s="2"/>
      <c r="C6" s="2"/>
      <c r="D6" s="2" t="s">
        <v>249</v>
      </c>
      <c r="E6" s="2" t="s">
        <v>250</v>
      </c>
      <c r="F6" s="2"/>
      <c r="G6" s="2"/>
      <c r="H6" s="2"/>
    </row>
    <row r="7" spans="1:9" x14ac:dyDescent="0.25">
      <c r="A7" s="2"/>
      <c r="B7" s="2"/>
      <c r="C7" s="2"/>
      <c r="D7" s="2"/>
      <c r="E7" s="2"/>
      <c r="F7" s="2"/>
      <c r="G7" s="2"/>
      <c r="H7" s="2"/>
    </row>
    <row r="8" spans="1:9" x14ac:dyDescent="0.25">
      <c r="A8" s="2"/>
      <c r="B8" s="2"/>
      <c r="C8" s="2"/>
      <c r="D8" s="2"/>
      <c r="E8" s="2"/>
      <c r="F8" s="2"/>
      <c r="G8" s="2"/>
      <c r="H8" s="2"/>
    </row>
    <row r="9" spans="1:9" x14ac:dyDescent="0.25">
      <c r="A9" s="2"/>
      <c r="B9" s="2"/>
      <c r="C9" s="2"/>
      <c r="D9" s="2"/>
      <c r="E9" s="2"/>
      <c r="F9" s="2"/>
      <c r="G9" s="2"/>
      <c r="H9" s="2"/>
    </row>
    <row r="10" spans="1:9" x14ac:dyDescent="0.25">
      <c r="A10" s="2"/>
      <c r="B10" s="2"/>
      <c r="C10" s="2"/>
      <c r="D10" s="2"/>
      <c r="E10" s="2"/>
      <c r="F10" s="2"/>
      <c r="G10" s="2"/>
      <c r="H10" s="2"/>
    </row>
    <row r="11" spans="1:9" x14ac:dyDescent="0.25">
      <c r="A11" s="2"/>
      <c r="B11" s="2"/>
      <c r="C11" s="2"/>
      <c r="D11" s="2"/>
      <c r="E11" s="2"/>
      <c r="F11" s="2"/>
      <c r="G11" s="2"/>
      <c r="H11" s="2"/>
    </row>
    <row r="12" spans="1:9" x14ac:dyDescent="0.25">
      <c r="A12" s="2"/>
      <c r="B12" s="2"/>
      <c r="C12" s="2"/>
      <c r="D12" s="2"/>
      <c r="E12" s="2"/>
      <c r="F12" s="2"/>
      <c r="G12" s="2"/>
      <c r="H12" s="2"/>
    </row>
    <row r="13" spans="1:9" x14ac:dyDescent="0.25">
      <c r="A13" s="2"/>
      <c r="B13" s="2"/>
      <c r="C13" s="2"/>
      <c r="D13" s="2"/>
      <c r="E13" s="2"/>
      <c r="F13" s="2"/>
      <c r="G13" s="2"/>
      <c r="H13" s="2"/>
    </row>
    <row r="14" spans="1:9" x14ac:dyDescent="0.25">
      <c r="A14" s="2"/>
      <c r="B14" s="2"/>
      <c r="C14" s="2"/>
      <c r="D14" s="2"/>
      <c r="E14" s="2"/>
      <c r="F14" s="2"/>
      <c r="G14" s="2"/>
      <c r="H14" s="2"/>
    </row>
    <row r="15" spans="1:9" x14ac:dyDescent="0.25">
      <c r="A15" s="2"/>
      <c r="B15" s="2"/>
      <c r="C15" s="2"/>
      <c r="D15" s="2"/>
      <c r="E15" s="2"/>
      <c r="F15" s="2"/>
      <c r="G15" s="2"/>
      <c r="H15" s="2"/>
    </row>
    <row r="16" spans="1:9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3" spans="8:8" ht="13.8" x14ac:dyDescent="0.3">
      <c r="H33" s="8" t="s">
        <v>9</v>
      </c>
    </row>
    <row r="34" spans="8:8" ht="13.8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PARAPETE METALICE</vt:lpstr>
      <vt:lpstr>AC Strturi bituminoase subțiri</vt:lpstr>
      <vt:lpstr>AC ESTETICĂ</vt:lpstr>
      <vt:lpstr>AC Intretineri</vt:lpstr>
      <vt:lpstr>AC Reparatii revizii</vt:lpstr>
      <vt:lpstr>AC Cartuse Birotica</vt:lpstr>
      <vt:lpstr>AC Lapte Corn Mar</vt:lpstr>
      <vt:lpstr>AC ZĂPADĂ</vt:lpstr>
      <vt:lpstr>AC PIETRUITE</vt:lpstr>
      <vt:lpstr>COVOARE BITUMINOASE</vt:lpstr>
      <vt:lpstr>ASIGURAREA SCURGERII APELOR</vt:lpstr>
      <vt:lpstr>TRATAMENTE BITUMINOASE SIMPLE</vt:lpstr>
      <vt:lpstr>ÎNTREȚINERI ASFALTATE ARAD</vt:lpstr>
      <vt:lpstr>ACOSTAMENTE</vt:lpstr>
      <vt:lpstr>'AC ESTETICĂ'!_Hlk11403421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Balint</dc:creator>
  <cp:lastModifiedBy>Silvia Balint</cp:lastModifiedBy>
  <cp:lastPrinted>2023-06-22T10:04:58Z</cp:lastPrinted>
  <dcterms:created xsi:type="dcterms:W3CDTF">2022-11-25T08:57:40Z</dcterms:created>
  <dcterms:modified xsi:type="dcterms:W3CDTF">2023-07-11T06:00:39Z</dcterms:modified>
</cp:coreProperties>
</file>